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304F6FA8-CF44-416B-AAA3-C743009924DA}" xr6:coauthVersionLast="47" xr6:coauthVersionMax="47" xr10:uidLastSave="{00000000-0000-0000-0000-000000000000}"/>
  <bookViews>
    <workbookView xWindow="30612" yWindow="-36" windowWidth="30936" windowHeight="16896" xr2:uid="{E3D83598-5860-4619-B5AA-44F303A3C53B}"/>
  </bookViews>
  <sheets>
    <sheet name="Goodmans LLP" sheetId="1" r:id="rId1"/>
  </sheets>
  <externalReferences>
    <externalReference r:id="rId2"/>
  </externalReferences>
  <definedNames>
    <definedName name="_xlnm.Print_Area" localSheetId="0">'Goodmans LLP'!$A$1:$V$164</definedName>
    <definedName name="_xlnm.Print_Titles" localSheetId="0">'Goodmans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64" i="1" l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<sst xmlns="http://schemas.openxmlformats.org/spreadsheetml/2006/main" count="496" uniqueCount="455">
  <si>
    <t>CANADIAN LAWYERS LIABILITY ASSURANCE SOCIETY (CLLAS)</t>
  </si>
  <si>
    <t>Open and Closed Claims Report</t>
  </si>
  <si>
    <t>Goodmans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</si>
  <si>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</si>
  <si>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</si>
  <si>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</si>
  <si>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</si>
  <si>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</si>
  <si>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</si>
  <si>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</si>
  <si>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</si>
  <si>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</si>
  <si>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</si>
  <si>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</si>
  <si>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</si>
  <si>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</si>
  <si>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</si>
  <si>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</si>
  <si>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</si>
  <si>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</si>
  <si>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</si>
  <si>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</si>
  <si>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</si>
  <si>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</si>
  <si>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</si>
  <si>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</si>
  <si>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</si>
  <si>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CLLAS1988-012</t>
  </si>
  <si>
    <t>JON R. JOHNSON</t>
  </si>
  <si>
    <t>ATTORNEY GENERAL</t>
  </si>
  <si>
    <t>CLLAS1989-029</t>
  </si>
  <si>
    <t>D. PIERCE</t>
  </si>
  <si>
    <t>STEVEN SHEIR</t>
  </si>
  <si>
    <t>CLLAS1989-064</t>
  </si>
  <si>
    <t>AARON KWINTER</t>
  </si>
  <si>
    <t>RICHARD MEYERS</t>
  </si>
  <si>
    <t>CLLAS1989-094</t>
  </si>
  <si>
    <t>DANIEL J. GORMLEY</t>
  </si>
  <si>
    <t>SULLIVAN FILMS INC.</t>
  </si>
  <si>
    <t>CLLAS1991-006</t>
  </si>
  <si>
    <t>RANDOLPH WEISZ</t>
  </si>
  <si>
    <t>CARLO SIMONI ET AL</t>
  </si>
  <si>
    <t>CLLAS1991-015</t>
  </si>
  <si>
    <t>MARGARET MACDONALD</t>
  </si>
  <si>
    <t>WIDPAR FINANCIAL GROUP INC.</t>
  </si>
  <si>
    <t>CLLAS1991-030</t>
  </si>
  <si>
    <t>ARTHUR JACQUES</t>
  </si>
  <si>
    <t>TRUSTEE IN BANKRUPTCY PEAT MARWICK LIMITED</t>
  </si>
  <si>
    <t>CLLAS1991-058</t>
  </si>
  <si>
    <t>Donald G. Pierce</t>
  </si>
  <si>
    <t>RYLAR DEV.</t>
  </si>
  <si>
    <t>CLLAS1991-069</t>
  </si>
  <si>
    <t>PHINEAS SCHWARTZ</t>
  </si>
  <si>
    <t>ROGER CUNNINGTON</t>
  </si>
  <si>
    <t>CLLAS1991-070</t>
  </si>
  <si>
    <t>THOMAS M. MacDONALD</t>
  </si>
  <si>
    <t>WILLIAM HO (716358 ONTARIO LIMITED)</t>
  </si>
  <si>
    <t>CLLAS1991-124</t>
  </si>
  <si>
    <t>Ira Berg</t>
  </si>
  <si>
    <t>GRAND HARBOUR DEVELOPMENT LIMITED</t>
  </si>
  <si>
    <t>CLLAS1992-008</t>
  </si>
  <si>
    <t>Donald Pierce</t>
  </si>
  <si>
    <t>GEOFFREY N. FERNANDES</t>
  </si>
  <si>
    <t>CLLAS1992-014</t>
  </si>
  <si>
    <t>Gerald Ross</t>
  </si>
  <si>
    <t>STEL HOTELS</t>
  </si>
  <si>
    <t>CLLAS1992-035</t>
  </si>
  <si>
    <t>STEPHEN BELGUE</t>
  </si>
  <si>
    <t>DENNIS and JUDY JEWITT</t>
  </si>
  <si>
    <t>CLLAS1992-053</t>
  </si>
  <si>
    <t>T.B.A. T.B.A.</t>
  </si>
  <si>
    <t>TRITEN CORPORATION</t>
  </si>
  <si>
    <t>CLLAS1992-060</t>
  </si>
  <si>
    <t>BARCLAY-GRAYSON CORPORATION</t>
  </si>
  <si>
    <t>CLLAS1992-071</t>
  </si>
  <si>
    <t>HARRY RADOMSKI</t>
  </si>
  <si>
    <t>HERITAGE SILVERSMITHS/Wallace Int'l</t>
  </si>
  <si>
    <t>CLLAS1992-073</t>
  </si>
  <si>
    <t>WILLIAM V. ALCAMO</t>
  </si>
  <si>
    <t>THE BITOVE CORPORATION</t>
  </si>
  <si>
    <t>CLLAS1992-090</t>
  </si>
  <si>
    <t>JEFFREY CITRON</t>
  </si>
  <si>
    <t>CHAUSSURES ALDO INC./ALDO SHOES INC./ROYAL TRUST</t>
  </si>
  <si>
    <t>CLLAS1992-099</t>
  </si>
  <si>
    <t>FALLBROOK HOLDINGS</t>
  </si>
  <si>
    <t>CLLAS1992-149</t>
  </si>
  <si>
    <t>PINETREE DEVELOPMENT</t>
  </si>
  <si>
    <t>CLLAS1993-076</t>
  </si>
  <si>
    <t>Joel Schachter</t>
  </si>
  <si>
    <t>SATIN FINISH HARDWARE FLOORING LTD.</t>
  </si>
  <si>
    <t>CLLAS1993-096</t>
  </si>
  <si>
    <t>WILLIAM ALCAMO</t>
  </si>
  <si>
    <t>Metro Toronto Convention Centre</t>
  </si>
  <si>
    <t>CLLAS1993-115</t>
  </si>
  <si>
    <t>Jon Johnson</t>
  </si>
  <si>
    <t>Keith &amp; Christine Norris</t>
  </si>
  <si>
    <t>CLLAS1993-116</t>
  </si>
  <si>
    <t>Norman Schipper</t>
  </si>
  <si>
    <t>Stephen Mitchell Realty Ltd/L&amp;D Investments Ltd.</t>
  </si>
  <si>
    <t>CLLAS1993-125</t>
  </si>
  <si>
    <t>Tom Macdonald</t>
  </si>
  <si>
    <t>Hong kong Bank of Canada</t>
  </si>
  <si>
    <t>CLLAS1994-008</t>
  </si>
  <si>
    <t>RENATE HERBST</t>
  </si>
  <si>
    <t>SOCIETE GENERALE (CANADA)</t>
  </si>
  <si>
    <t>CLLAS1994-021</t>
  </si>
  <si>
    <t>Income Trust Company</t>
  </si>
  <si>
    <t>CLLAS1994-025</t>
  </si>
  <si>
    <t>DAVID HALPENNY</t>
  </si>
  <si>
    <t>Dr. Gordon Eckler</t>
  </si>
  <si>
    <t>CLLAS1994-039</t>
  </si>
  <si>
    <t>KENNETH M. KARP</t>
  </si>
  <si>
    <t>WIDPAR FINANCIAL GRP INC.</t>
  </si>
  <si>
    <t>CLLAS1994-046</t>
  </si>
  <si>
    <t>Patricia Robinson</t>
  </si>
  <si>
    <t>CARL BURTON ESTATE OF</t>
  </si>
  <si>
    <t>CLLAS1994-067</t>
  </si>
  <si>
    <t>JOHN ALTON</t>
  </si>
  <si>
    <t>GREYVEST LEASING INC.</t>
  </si>
  <si>
    <t>CLLAS1994-075</t>
  </si>
  <si>
    <t>Kenneth Snider</t>
  </si>
  <si>
    <t>DRG INC.</t>
  </si>
  <si>
    <t>CLLAS1994-139</t>
  </si>
  <si>
    <t>Kingsabbey Investments / Rollingparke Limited</t>
  </si>
  <si>
    <t>CLLAS1994-151</t>
  </si>
  <si>
    <t>Kathryn Holbrook</t>
  </si>
  <si>
    <t>CLLAS1994-152</t>
  </si>
  <si>
    <t>Graham Smith</t>
  </si>
  <si>
    <t>Peter Krawec</t>
  </si>
  <si>
    <t>CLLAS1995-028</t>
  </si>
  <si>
    <t>IBM Canada Inc.</t>
  </si>
  <si>
    <t>CLLAS1995-029</t>
  </si>
  <si>
    <t>Martin Day</t>
  </si>
  <si>
    <t>Hill Samuel Bank</t>
  </si>
  <si>
    <t>CLLAS1995-076</t>
  </si>
  <si>
    <t>Investors Group Trustco Ltd. - File 1</t>
  </si>
  <si>
    <t>CLLAS1995-077</t>
  </si>
  <si>
    <t>Neil Harris</t>
  </si>
  <si>
    <t>Canadian Solifuels Inc</t>
  </si>
  <si>
    <t>CLLAS1995-097</t>
  </si>
  <si>
    <t>Stephen Halperin</t>
  </si>
  <si>
    <t>Paine Webber Inc./Wertheim Schroder &amp; Co. Inc.</t>
  </si>
  <si>
    <t>CLLAS1995-126</t>
  </si>
  <si>
    <t>Charles J. Schwartz</t>
  </si>
  <si>
    <t>Consulate I Properties Limited Partnership</t>
  </si>
  <si>
    <t>CLLAS1995-132</t>
  </si>
  <si>
    <t>Earl Rotman</t>
  </si>
  <si>
    <t>Julia and Tony Yip(Golden Maple Leaf et al)</t>
  </si>
  <si>
    <t>CLLAS1995-133</t>
  </si>
  <si>
    <t>Greyvest Inc.</t>
  </si>
  <si>
    <t>CLLAS1995-167</t>
  </si>
  <si>
    <t>Investors Group Trustco Ltd. - File 2</t>
  </si>
  <si>
    <t>CLLAS1996-025</t>
  </si>
  <si>
    <t>ONTARIO HOSPITAL ASSOCIATION</t>
  </si>
  <si>
    <t>CLLAS1996-040</t>
  </si>
  <si>
    <t>KEN CROFOOT</t>
  </si>
  <si>
    <t>GAN, SIMCOE &amp; ERIE</t>
  </si>
  <si>
    <t>CLLAS1996-055</t>
  </si>
  <si>
    <t>Francesca Guolo</t>
  </si>
  <si>
    <t>Ault Foods Limited</t>
  </si>
  <si>
    <t>CLLAS1996-094</t>
  </si>
  <si>
    <t>Edwin A. Goodman</t>
  </si>
  <si>
    <t>Central Guaranty Trustco Limited</t>
  </si>
  <si>
    <t>CLLAS1996-099</t>
  </si>
  <si>
    <t>Gale Rubenstein</t>
  </si>
  <si>
    <t>Mastercraft Group/Greenbergs</t>
  </si>
  <si>
    <t>CLLAS1996-110</t>
  </si>
  <si>
    <t>Midtown Properties</t>
  </si>
  <si>
    <t>CLLAS1997-005</t>
  </si>
  <si>
    <t>Benjamin Zarnett</t>
  </si>
  <si>
    <t>Issie and Nancy Goldman</t>
  </si>
  <si>
    <t>CLLAS1997-009</t>
  </si>
  <si>
    <t>Glen Ernst</t>
  </si>
  <si>
    <t>Allan Richman/440894 Ont Ltd./Forward Properties</t>
  </si>
  <si>
    <t>CLLAS1997-130</t>
  </si>
  <si>
    <t>A.J. Gerrard &amp; Company</t>
  </si>
  <si>
    <t>CLLAS1998-009</t>
  </si>
  <si>
    <t>Fallbrook Holdings Limited -1587 McDougall St.</t>
  </si>
  <si>
    <t>CLLAS1998-010</t>
  </si>
  <si>
    <t>Standard Chartered Bank of Canada</t>
  </si>
  <si>
    <t>CLLAS1998-011</t>
  </si>
  <si>
    <t>Huang &amp; Danczkay Limited</t>
  </si>
  <si>
    <t>CLLAS1998-056</t>
  </si>
  <si>
    <t>Four Seasons Hotels Ltd et al ats Royal Trust Corp</t>
  </si>
  <si>
    <t>CLLAS1998-063</t>
  </si>
  <si>
    <t>Joe Conforti</t>
  </si>
  <si>
    <t>Dominion Auto Supply &amp; Wrecking Co. Ltd.</t>
  </si>
  <si>
    <t>CLLAS1998-065</t>
  </si>
  <si>
    <t>Andrew/Ira J Wiseman/Berg</t>
  </si>
  <si>
    <t>TD Bank/CFCL/CF/JMB</t>
  </si>
  <si>
    <t>CLLAS1998-093</t>
  </si>
  <si>
    <t>Kenneth Karp</t>
  </si>
  <si>
    <t>Madison Park Inc. et al</t>
  </si>
  <si>
    <t>CLLAS1998-100</t>
  </si>
  <si>
    <t>Alan Feld</t>
  </si>
  <si>
    <t>Eco Fibre Canada Inc.</t>
  </si>
  <si>
    <t>CLLAS1999-007</t>
  </si>
  <si>
    <t>Stephen Fitterman</t>
  </si>
  <si>
    <t>Great Plains Productions (Big Bear)</t>
  </si>
  <si>
    <t>CLLAS1999-024</t>
  </si>
  <si>
    <t>Paul Woods</t>
  </si>
  <si>
    <t>CLLAS1999-043</t>
  </si>
  <si>
    <t>Clifford Lax</t>
  </si>
  <si>
    <t>Clifford Lax/Platiumum Rouge</t>
  </si>
  <si>
    <t>CLLAS1999-071</t>
  </si>
  <si>
    <t>William Rosenfeld</t>
  </si>
  <si>
    <t>Noma Industries Ltd</t>
  </si>
  <si>
    <t>CLLAS1999-077</t>
  </si>
  <si>
    <t>Toys "R" Us (Canada) Ltd.</t>
  </si>
  <si>
    <t>CLLAS1999-131</t>
  </si>
  <si>
    <t>Commercial Alcohols Inc.</t>
  </si>
  <si>
    <t>CLLAS1999-161</t>
  </si>
  <si>
    <t>Juli Morrow</t>
  </si>
  <si>
    <t>Steven Stansbury/Halifax Insurance</t>
  </si>
  <si>
    <t>CLLAS2000-008</t>
  </si>
  <si>
    <t>Anthem Holdings (Canada) Ltd.</t>
  </si>
  <si>
    <t>CLLAS2000-103</t>
  </si>
  <si>
    <t>Barber Greene Business Park Inc.</t>
  </si>
  <si>
    <t>CLLAS2000-139</t>
  </si>
  <si>
    <t>Stephen H. Halperin</t>
  </si>
  <si>
    <t>Laidlaw Inc.</t>
  </si>
  <si>
    <t>CLLAS2001-017</t>
  </si>
  <si>
    <t>Alexandria Pike</t>
  </si>
  <si>
    <t>1159006 Ontario Limited</t>
  </si>
  <si>
    <t>CLLAS2001-138</t>
  </si>
  <si>
    <t>Gale Cornwall</t>
  </si>
  <si>
    <t>Alex and Ernest Singer Estate</t>
  </si>
  <si>
    <t>CLLAS2002-005</t>
  </si>
  <si>
    <t>David Matlow</t>
  </si>
  <si>
    <t>Donald Sproule and others v. Hugh Woolley et al</t>
  </si>
  <si>
    <t>CLLAS2002-016</t>
  </si>
  <si>
    <t>Carla M. Salzman</t>
  </si>
  <si>
    <t>Centrecorp Management Services Partnership</t>
  </si>
  <si>
    <t>CLLAS2002-051</t>
  </si>
  <si>
    <t>Stephen Pincus</t>
  </si>
  <si>
    <t>Royal Bank of Canada</t>
  </si>
  <si>
    <t>CLLAS2002-080</t>
  </si>
  <si>
    <t>Allan J. Goodman</t>
  </si>
  <si>
    <t>Dylex Limited</t>
  </si>
  <si>
    <t>CLLAS2002-124</t>
  </si>
  <si>
    <t>David Ehrlich</t>
  </si>
  <si>
    <t>Filogix Inc. (Norlite Financial Services et al)</t>
  </si>
  <si>
    <t>CLLAS2002-211</t>
  </si>
  <si>
    <t>Allen J. Goodman</t>
  </si>
  <si>
    <t>Unique Broadband Systems, Inc.</t>
  </si>
  <si>
    <t>CLLAS2003-005</t>
  </si>
  <si>
    <t>Paul Goldman</t>
  </si>
  <si>
    <t>Shenshen Luohu District Industrial Development Com</t>
  </si>
  <si>
    <t>CLLAS2003-084</t>
  </si>
  <si>
    <t>Gordon Kirke</t>
  </si>
  <si>
    <t>Four Seasons Hotel Settle</t>
  </si>
  <si>
    <t>CLLAS2004-031</t>
  </si>
  <si>
    <t>Carla Salzman</t>
  </si>
  <si>
    <t>Province of Ontario Savings Office</t>
  </si>
  <si>
    <t>CLLAS2004-087</t>
  </si>
  <si>
    <t>Rea International Inc.</t>
  </si>
  <si>
    <t>CLLAS2004-106</t>
  </si>
  <si>
    <t>David Weinberger</t>
  </si>
  <si>
    <t>IPC Financial Network Inc.</t>
  </si>
  <si>
    <t>CLLAS2004-109</t>
  </si>
  <si>
    <t>John Plaxton (Will of..)</t>
  </si>
  <si>
    <t>CLLAS2004-154</t>
  </si>
  <si>
    <t>John/Ken Alton/Weiner</t>
  </si>
  <si>
    <t>Province of Ontario</t>
  </si>
  <si>
    <t>CLLAS2005-029</t>
  </si>
  <si>
    <t>Joel A. Guralnick</t>
  </si>
  <si>
    <t>1228 Hamilton Street Ltd.</t>
  </si>
  <si>
    <t>CLLAS2005-109</t>
  </si>
  <si>
    <t>Jeffrey Alan Citron</t>
  </si>
  <si>
    <t>Central Park Lodges and Retirement Residences et a</t>
  </si>
  <si>
    <t>CLLAS2005-142</t>
  </si>
  <si>
    <t>Jessica Kimmel</t>
  </si>
  <si>
    <t>Vartevar E. Brounssuzian</t>
  </si>
  <si>
    <t>CLLAS2005-154</t>
  </si>
  <si>
    <t>Mitchell Sherman</t>
  </si>
  <si>
    <t>Sentinel Hill Entertainment Corp.</t>
  </si>
  <si>
    <t>CLLAS2005-159</t>
  </si>
  <si>
    <t>Neill May</t>
  </si>
  <si>
    <t>Medical Facilities Corp</t>
  </si>
  <si>
    <t>CLLAS2005-171</t>
  </si>
  <si>
    <t>David J. Matlow</t>
  </si>
  <si>
    <t>Brandselite International Corporation</t>
  </si>
  <si>
    <t>CLLAS2005-181</t>
  </si>
  <si>
    <t>Bill Gorman</t>
  </si>
  <si>
    <t>Atlantic Power Corporation</t>
  </si>
  <si>
    <t>CLLAS2006-010</t>
  </si>
  <si>
    <t>Donald M.J. Vale and Hollinger Inc.</t>
  </si>
  <si>
    <t>CLLAS2006-154</t>
  </si>
  <si>
    <t>Paul L. Goldman</t>
  </si>
  <si>
    <t>Ivanhoe Mines Ltd.</t>
  </si>
  <si>
    <t>CLLAS2007-018</t>
  </si>
  <si>
    <t>Lorrie (not to be disclosed) Waisberg (not to be disclosed)</t>
  </si>
  <si>
    <t>Four Seasons Hotels and Isadore Sharp</t>
  </si>
  <si>
    <t>CLLAS2007-041</t>
  </si>
  <si>
    <t>Avi Greenspoon</t>
  </si>
  <si>
    <t>Midland Development Inc.</t>
  </si>
  <si>
    <t>CLLAS2007-080</t>
  </si>
  <si>
    <t>Directors of Hollinger</t>
  </si>
  <si>
    <t>CLLAS2007-157</t>
  </si>
  <si>
    <t>Susan Garvie</t>
  </si>
  <si>
    <t>ONCAP L.P. and WIS International</t>
  </si>
  <si>
    <t>CLLAS2008-108</t>
  </si>
  <si>
    <t>Frederick Myers</t>
  </si>
  <si>
    <t>1235866 Ontario Inc.</t>
  </si>
  <si>
    <t>CLLAS2008-134</t>
  </si>
  <si>
    <t>John Keefe</t>
  </si>
  <si>
    <t>Gregory Roberts</t>
  </si>
  <si>
    <t>CLLAS2008-140</t>
  </si>
  <si>
    <t>C. Clifford Lax</t>
  </si>
  <si>
    <t>Brenda, Margaret, Inger Anne and Lilly Bartlett</t>
  </si>
  <si>
    <t>CLLAS2009-006</t>
  </si>
  <si>
    <t>Neil Sheehy</t>
  </si>
  <si>
    <t>CIBC Mellon Trust Company</t>
  </si>
  <si>
    <t>CLLAS2009-011</t>
  </si>
  <si>
    <t>Krista Coburn</t>
  </si>
  <si>
    <t>Medical Facilities Corporation</t>
  </si>
  <si>
    <t>CLLAS2009-013</t>
  </si>
  <si>
    <t>Fluid Music Canada Inc.</t>
  </si>
  <si>
    <t>CLLAS2009-148</t>
  </si>
  <si>
    <t>Donald Kramer</t>
  </si>
  <si>
    <t>CLLAS2009-154</t>
  </si>
  <si>
    <t>Sarkis Keuroghlian</t>
  </si>
  <si>
    <t>CLLAS2010-019</t>
  </si>
  <si>
    <t>Brad Ross</t>
  </si>
  <si>
    <t>Northwest Value Partners Inc.</t>
  </si>
  <si>
    <t>CLLAS2010-028</t>
  </si>
  <si>
    <t>Robert Verdun (not client)</t>
  </si>
  <si>
    <t>CLLAS2010-053</t>
  </si>
  <si>
    <t>Sheldon Freeman</t>
  </si>
  <si>
    <t>Frank and Ferne D'Addario</t>
  </si>
  <si>
    <t>CLLAS2010-061</t>
  </si>
  <si>
    <t>David Zitzerman</t>
  </si>
  <si>
    <t>Bachi Corp.</t>
  </si>
  <si>
    <t>CLLAS2010-092</t>
  </si>
  <si>
    <t>Alexander Josipovicz</t>
  </si>
  <si>
    <t>CLLAS2010-093</t>
  </si>
  <si>
    <t>Benjamin/Francy Zarnett/Kussner</t>
  </si>
  <si>
    <t>Don Jack in Action Against Him by Bernard Sherman</t>
  </si>
  <si>
    <t>CLLAS2010-111</t>
  </si>
  <si>
    <t>Stephen K. Belgue</t>
  </si>
  <si>
    <t>Canadian Tire Corporation Limited</t>
  </si>
  <si>
    <t>CLLAS2010-124</t>
  </si>
  <si>
    <t>Ronna Hoffer</t>
  </si>
  <si>
    <t>Bad Boy Furniture Warehouse Limited</t>
  </si>
  <si>
    <t>CLLAS2010-125</t>
  </si>
  <si>
    <t>Lawrence Kevin Clooney</t>
  </si>
  <si>
    <t>CLLAS2011-008b</t>
  </si>
  <si>
    <t>Kenneth Crofoot</t>
  </si>
  <si>
    <t>Ludmer Steinberg (Sandringham)</t>
  </si>
  <si>
    <t>CLLAS2011-037</t>
  </si>
  <si>
    <t>Nando De Luca</t>
  </si>
  <si>
    <t>2JG Investments Limited and 961284 Ontario Limited</t>
  </si>
  <si>
    <t>CLLAS2011-061</t>
  </si>
  <si>
    <t>Jonathan David Lampe</t>
  </si>
  <si>
    <t>OntarioTeachers' Pension Plan Board et al</t>
  </si>
  <si>
    <t>CLLAS2011-063</t>
  </si>
  <si>
    <t>Daniel Shapira</t>
  </si>
  <si>
    <t>CPP Investment Board Real Estate Holdings Inc.</t>
  </si>
  <si>
    <t>CLLAS2011-065</t>
  </si>
  <si>
    <t>Sentinel Hill Production Services Ltd</t>
  </si>
  <si>
    <t>CLLAS2011-151</t>
  </si>
  <si>
    <t>Peter H. Mandell</t>
  </si>
  <si>
    <t>Dufferin-401 Properties Limited</t>
  </si>
  <si>
    <t>CLLAS2011-158</t>
  </si>
  <si>
    <t>David Bish</t>
  </si>
  <si>
    <t>Former Directors and Officers of Cover-All Buildin</t>
  </si>
  <si>
    <t>CLLAS2011-159</t>
  </si>
  <si>
    <t>David Lederman</t>
  </si>
  <si>
    <t>Andrew Howarth, Storetech Solutions Inc. and Store</t>
  </si>
  <si>
    <t>CLLAS2012-036</t>
  </si>
  <si>
    <t>Lawrence Chernin</t>
  </si>
  <si>
    <t>Sim Video Productions Limited et al</t>
  </si>
  <si>
    <t>CLLAS2012-112</t>
  </si>
  <si>
    <t>Stephen Bloom</t>
  </si>
  <si>
    <t>John Hamilton</t>
  </si>
  <si>
    <t>CLLAS2012-114</t>
  </si>
  <si>
    <t>David Daniel Conklin</t>
  </si>
  <si>
    <t>Cassels Brock  &amp; Blackwell LLP</t>
  </si>
  <si>
    <t>CLLAS2012-118</t>
  </si>
  <si>
    <t>Fred Myers</t>
  </si>
  <si>
    <t>Eriberto Di Paolo and Rita Blondin</t>
  </si>
  <si>
    <t>CLLAS2012-134</t>
  </si>
  <si>
    <t>David Leslie Redford</t>
  </si>
  <si>
    <t>Genalta Power Inc.</t>
  </si>
  <si>
    <t>CLLAS2012-178</t>
  </si>
  <si>
    <t>Atul Bali</t>
  </si>
  <si>
    <t>CLLAS2013-099</t>
  </si>
  <si>
    <t>Jon Everett Northrup</t>
  </si>
  <si>
    <t>6482619 Canada Inc.</t>
  </si>
  <si>
    <t>CLLAS2014-085</t>
  </si>
  <si>
    <t>ARE-BJ Holdings No. 1, Inc.</t>
  </si>
  <si>
    <t>CLLAS2014-101</t>
  </si>
  <si>
    <t>Avi Sugar</t>
  </si>
  <si>
    <t>Minto Metropia</t>
  </si>
  <si>
    <t>CLLAS2014-137</t>
  </si>
  <si>
    <t>Jason/Mark Wadden/Dunn</t>
  </si>
  <si>
    <t>Anthonio Carvalho</t>
  </si>
  <si>
    <t>CLLAS2015-031</t>
  </si>
  <si>
    <t>Tara Parker</t>
  </si>
  <si>
    <t>Camel Entertainment, Inc.</t>
  </si>
  <si>
    <t>CLLAS2015-125</t>
  </si>
  <si>
    <t>William Arnold Chat Ortved</t>
  </si>
  <si>
    <t>Alcion Real Estate Partners et al</t>
  </si>
  <si>
    <t>CLLAS2017-010</t>
  </si>
  <si>
    <t>Melaney Wagner</t>
  </si>
  <si>
    <t>2138747 Ontario Inc.</t>
  </si>
  <si>
    <t>CLLAS2017-035</t>
  </si>
  <si>
    <t>Stephen Halperin,William Arnold Chat Ortved</t>
  </si>
  <si>
    <t>Peter Snucins,Deborah Snucins</t>
  </si>
  <si>
    <t>CLLAS2017-152</t>
  </si>
  <si>
    <t>Roslyn Houser</t>
  </si>
  <si>
    <t>Mason Homes Limited</t>
  </si>
  <si>
    <t>CLLAS2018-052</t>
  </si>
  <si>
    <t>Monique McAlister</t>
  </si>
  <si>
    <t>Kosiner Venture Capital Incorporated,Evan Kosiner</t>
  </si>
  <si>
    <t>CLLAS2018-066</t>
  </si>
  <si>
    <t>York Region Vacant Land Condominium Corporation No. 1010</t>
  </si>
  <si>
    <t>CLLAS2018-068</t>
  </si>
  <si>
    <t>Aecon Group Ltd</t>
  </si>
  <si>
    <t>CLLAS2019-007</t>
  </si>
  <si>
    <t>Noah Godfrey</t>
  </si>
  <si>
    <t>CLLAS2019-021</t>
  </si>
  <si>
    <t>Bram Green</t>
  </si>
  <si>
    <t>Beaux Properties International Inc.</t>
  </si>
  <si>
    <t>CLLAS2019-072</t>
  </si>
  <si>
    <t>Fred M. Rubinoff</t>
  </si>
  <si>
    <t>1940282 Alberta Limited</t>
  </si>
  <si>
    <t>CLLAS2020-048</t>
  </si>
  <si>
    <t>Jay Dodds,Brad Green</t>
  </si>
  <si>
    <t>CLLAS2021-033</t>
  </si>
  <si>
    <t>Francy Kussner</t>
  </si>
  <si>
    <t>Riveroaks Investments Inc.</t>
  </si>
  <si>
    <t>CLLAS2021-052</t>
  </si>
  <si>
    <t>David Bronskill</t>
  </si>
  <si>
    <t>36 Eglinton Duplex LP</t>
  </si>
  <si>
    <t>CLLAS2021-093</t>
  </si>
  <si>
    <t>Gail Jaffe</t>
  </si>
  <si>
    <t>Beaux Properties International Inc.,Rocky Bay Investments (QW) Ltd.</t>
  </si>
  <si>
    <t>CLLAS2022-055</t>
  </si>
  <si>
    <t>Measure 1 Venture LP et al</t>
  </si>
  <si>
    <t>CLLAS2022-076</t>
  </si>
  <si>
    <t>RioCan REIT</t>
  </si>
  <si>
    <t>CLLAS2022-109</t>
  </si>
  <si>
    <t>Jason Albert  Wadden</t>
  </si>
  <si>
    <t>Financial Services Regulatory Authority Of Ontario,Pace Credit Union</t>
  </si>
  <si>
    <t>CLLAS2023-001</t>
  </si>
  <si>
    <t>Tyler D'Angelo</t>
  </si>
  <si>
    <t>2832676 Ontario Inc.</t>
  </si>
  <si>
    <t>CLLAS2023-004</t>
  </si>
  <si>
    <t>David Coll-Black</t>
  </si>
  <si>
    <t>Echelon Partners,BGP Acquisition Corp.</t>
  </si>
  <si>
    <t>CLLAS2023-029</t>
  </si>
  <si>
    <t>Amalia Berg</t>
  </si>
  <si>
    <t>Watters Environmental Group Inc.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</si>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</sst>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2AD8C-BBFB-474A-9AFF-D12180259BA9}">
  <sheetPr codeName="Sheet22">
    <tabColor theme="8" tint="-0.499984740745262"/>
    <pageSetUpPr fitToPage="1"/>
  </sheetPr>
  <dimension ref="A1:Y164"/>
  <sheetViews>
    <sheetView tabSelected="1" topLeftCell="A121" zoomScale="75" zoomScaleNormal="75" zoomScalePageLayoutView="70" workbookViewId="0">
      <selection activeCell="N177" sqref="N177"/>
    </sheetView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8" width="12" customWidth="1"/>
    <col min="9" max="9" width="11.5546875" customWidth="1"/>
    <col min="10" max="10" width="18.33203125" bestFit="1" customWidth="1"/>
    <col min="11" max="12" width="11.5546875" customWidth="1"/>
    <col min="13" max="13" width="12.33203125" bestFit="1" customWidth="1"/>
    <col min="14" max="14" width="13.44140625" bestFit="1" customWidth="1"/>
    <col min="15" max="16" width="12.109375" customWidth="1"/>
    <col min="17" max="17" width="16.88671875" bestFit="1" customWidth="1"/>
    <col min="18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L0307</v>
      </c>
      <c r="C8" s="20">
        <v>32021</v>
      </c>
      <c r="D8" s="21">
        <v>30011</v>
      </c>
      <c r="E8" s="22" t="s">
        <v>28</v>
      </c>
      <c r="F8" s="22" t="s">
        <v>29</v>
      </c>
      <c r="G8" s="21">
        <v>34222</v>
      </c>
      <c r="H8" s="23">
        <v>0</v>
      </c>
      <c r="I8" s="23">
        <v>0</v>
      </c>
      <c r="J8" s="23">
        <v>6262</v>
      </c>
      <c r="K8" s="23">
        <v>0</v>
      </c>
      <c r="L8" s="23">
        <v>0</v>
      </c>
      <c r="M8" s="23">
        <v>6262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M1580</v>
      </c>
      <c r="C9" s="20">
        <v>32599</v>
      </c>
      <c r="D9" s="21">
        <v>32021</v>
      </c>
      <c r="E9" s="22" t="s">
        <v>31</v>
      </c>
      <c r="F9" s="22" t="s">
        <v>32</v>
      </c>
      <c r="G9" s="21">
        <v>32782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M2032</v>
      </c>
      <c r="C10" s="20">
        <v>32660</v>
      </c>
      <c r="D10" s="21">
        <v>30103</v>
      </c>
      <c r="E10" s="22" t="s">
        <v>34</v>
      </c>
      <c r="F10" s="22" t="s">
        <v>35</v>
      </c>
      <c r="G10" s="21">
        <v>33117</v>
      </c>
      <c r="H10" s="23">
        <v>41984</v>
      </c>
      <c r="I10" s="23">
        <v>0</v>
      </c>
      <c r="J10" s="23">
        <v>4870</v>
      </c>
      <c r="K10" s="23">
        <v>0</v>
      </c>
      <c r="L10" s="23">
        <v>0</v>
      </c>
      <c r="M10" s="23">
        <v>46854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M0348</v>
      </c>
      <c r="C11" s="20">
        <v>32447</v>
      </c>
      <c r="D11" s="21">
        <v>31228</v>
      </c>
      <c r="E11" s="22" t="s">
        <v>37</v>
      </c>
      <c r="F11" s="22" t="s">
        <v>38</v>
      </c>
      <c r="G11" s="21">
        <v>34495</v>
      </c>
      <c r="H11" s="23">
        <v>800000</v>
      </c>
      <c r="I11" s="23">
        <v>0</v>
      </c>
      <c r="J11" s="23">
        <v>133628.51999999999</v>
      </c>
      <c r="K11" s="23">
        <v>0</v>
      </c>
      <c r="L11" s="23">
        <v>0</v>
      </c>
      <c r="M11" s="23">
        <v>933628.52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ONR076</v>
      </c>
      <c r="C12" s="20">
        <v>33087</v>
      </c>
      <c r="D12" s="21">
        <v>32993</v>
      </c>
      <c r="E12" s="22" t="s">
        <v>40</v>
      </c>
      <c r="F12" s="22" t="s">
        <v>41</v>
      </c>
      <c r="G12" s="21">
        <v>33147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O0481</v>
      </c>
      <c r="C13" s="20">
        <v>33146</v>
      </c>
      <c r="D13" s="21">
        <v>32720</v>
      </c>
      <c r="E13" s="22" t="s">
        <v>43</v>
      </c>
      <c r="F13" s="22" t="s">
        <v>44</v>
      </c>
      <c r="G13" s="21">
        <v>35762</v>
      </c>
      <c r="H13" s="23">
        <v>30000</v>
      </c>
      <c r="I13" s="23">
        <v>4983</v>
      </c>
      <c r="J13" s="23">
        <v>30992</v>
      </c>
      <c r="K13" s="23">
        <v>0</v>
      </c>
      <c r="L13" s="23">
        <v>0</v>
      </c>
      <c r="M13" s="23">
        <v>65975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ht="28.8" x14ac:dyDescent="0.3">
      <c r="A14" s="19" t="s">
        <v>45</v>
      </c>
      <c r="B14" s="19" t="str">
        <f>IFERROR(VLOOKUP(A14,'[1]Raw Data'!$B:$E,4,0),"")</f>
        <v>ONR239</v>
      </c>
      <c r="C14" s="20">
        <v>33178</v>
      </c>
      <c r="D14" s="21">
        <v>32874</v>
      </c>
      <c r="E14" s="22" t="s">
        <v>46</v>
      </c>
      <c r="F14" s="22" t="s">
        <v>47</v>
      </c>
      <c r="G14" s="21">
        <v>34044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P0170</v>
      </c>
      <c r="C15" s="20">
        <v>33269</v>
      </c>
      <c r="D15" s="21">
        <v>33269</v>
      </c>
      <c r="E15" s="22" t="s">
        <v>49</v>
      </c>
      <c r="F15" s="22" t="s">
        <v>50</v>
      </c>
      <c r="G15" s="21">
        <v>34537</v>
      </c>
      <c r="H15" s="23">
        <v>0</v>
      </c>
      <c r="I15" s="23">
        <v>0</v>
      </c>
      <c r="J15" s="23">
        <v>7658</v>
      </c>
      <c r="K15" s="23">
        <v>0</v>
      </c>
      <c r="L15" s="23">
        <v>0</v>
      </c>
      <c r="M15" s="23">
        <v>7658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P0442</v>
      </c>
      <c r="C16" s="20">
        <v>33283</v>
      </c>
      <c r="D16" s="21">
        <v>30651</v>
      </c>
      <c r="E16" s="22" t="s">
        <v>52</v>
      </c>
      <c r="F16" s="22" t="s">
        <v>53</v>
      </c>
      <c r="G16" s="21">
        <v>34120</v>
      </c>
      <c r="H16" s="23">
        <v>0</v>
      </c>
      <c r="I16" s="23">
        <v>0</v>
      </c>
      <c r="J16" s="23">
        <v>7491</v>
      </c>
      <c r="K16" s="23">
        <v>0</v>
      </c>
      <c r="L16" s="23">
        <v>0</v>
      </c>
      <c r="M16" s="23">
        <v>7491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P0449</v>
      </c>
      <c r="C17" s="20">
        <v>33298</v>
      </c>
      <c r="D17" s="21">
        <v>32557</v>
      </c>
      <c r="E17" s="22" t="s">
        <v>55</v>
      </c>
      <c r="F17" s="22" t="s">
        <v>56</v>
      </c>
      <c r="G17" s="21">
        <v>33848</v>
      </c>
      <c r="H17" s="23">
        <v>0</v>
      </c>
      <c r="I17" s="23">
        <v>0</v>
      </c>
      <c r="J17" s="23">
        <v>6739</v>
      </c>
      <c r="K17" s="23">
        <v>0</v>
      </c>
      <c r="L17" s="23">
        <v>0</v>
      </c>
      <c r="M17" s="23">
        <v>6739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ht="28.8" x14ac:dyDescent="0.3">
      <c r="A18" s="19" t="s">
        <v>57</v>
      </c>
      <c r="B18" s="19" t="str">
        <f>IFERROR(VLOOKUP(A18,'[1]Raw Data'!$B:$E,4,0),"")</f>
        <v>P1974</v>
      </c>
      <c r="C18" s="20">
        <v>33417</v>
      </c>
      <c r="D18" s="21">
        <v>33394</v>
      </c>
      <c r="E18" s="22" t="s">
        <v>58</v>
      </c>
      <c r="F18" s="22" t="s">
        <v>59</v>
      </c>
      <c r="G18" s="21">
        <v>34417</v>
      </c>
      <c r="H18" s="23">
        <v>0</v>
      </c>
      <c r="I18" s="23">
        <v>1806</v>
      </c>
      <c r="J18" s="23">
        <v>12582</v>
      </c>
      <c r="K18" s="23">
        <v>0</v>
      </c>
      <c r="L18" s="23">
        <v>0</v>
      </c>
      <c r="M18" s="23">
        <v>14388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P2542</v>
      </c>
      <c r="C19" s="20">
        <v>33451</v>
      </c>
      <c r="D19" s="21">
        <v>32509</v>
      </c>
      <c r="E19" s="22" t="s">
        <v>61</v>
      </c>
      <c r="F19" s="22" t="s">
        <v>62</v>
      </c>
      <c r="G19" s="21">
        <v>33543</v>
      </c>
      <c r="H19" s="23">
        <v>0</v>
      </c>
      <c r="I19" s="23">
        <v>0</v>
      </c>
      <c r="J19" s="23">
        <v>511</v>
      </c>
      <c r="K19" s="23">
        <v>0</v>
      </c>
      <c r="L19" s="23">
        <v>0</v>
      </c>
      <c r="M19" s="23">
        <v>511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P2668</v>
      </c>
      <c r="C20" s="20">
        <v>33511</v>
      </c>
      <c r="D20" s="21">
        <v>32263</v>
      </c>
      <c r="E20" s="22" t="s">
        <v>64</v>
      </c>
      <c r="F20" s="22" t="s">
        <v>65</v>
      </c>
      <c r="G20" s="21">
        <v>35762</v>
      </c>
      <c r="H20" s="23">
        <v>0</v>
      </c>
      <c r="I20" s="23">
        <v>107</v>
      </c>
      <c r="J20" s="23">
        <v>48556</v>
      </c>
      <c r="K20" s="23">
        <v>0</v>
      </c>
      <c r="L20" s="23">
        <v>0</v>
      </c>
      <c r="M20" s="23">
        <v>48663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P3417</v>
      </c>
      <c r="C21" s="20">
        <v>33553</v>
      </c>
      <c r="D21" s="21">
        <v>32322</v>
      </c>
      <c r="E21" s="22" t="s">
        <v>67</v>
      </c>
      <c r="F21" s="22" t="s">
        <v>68</v>
      </c>
      <c r="G21" s="21">
        <v>33664</v>
      </c>
      <c r="H21" s="23">
        <v>0</v>
      </c>
      <c r="I21" s="23">
        <v>0</v>
      </c>
      <c r="J21" s="23">
        <v>648</v>
      </c>
      <c r="K21" s="23">
        <v>0</v>
      </c>
      <c r="L21" s="23">
        <v>0</v>
      </c>
      <c r="M21" s="23">
        <v>648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N/A</v>
      </c>
      <c r="C22" s="20">
        <v>33573</v>
      </c>
      <c r="D22" s="21">
        <v>33117</v>
      </c>
      <c r="E22" s="22" t="s">
        <v>70</v>
      </c>
      <c r="F22" s="22" t="s">
        <v>71</v>
      </c>
      <c r="G22" s="21">
        <v>33756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P3857</v>
      </c>
      <c r="C23" s="20">
        <v>33573</v>
      </c>
      <c r="D23" s="21">
        <v>32813</v>
      </c>
      <c r="E23" s="22" t="s">
        <v>49</v>
      </c>
      <c r="F23" s="22" t="s">
        <v>73</v>
      </c>
      <c r="G23" s="21">
        <v>33939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Q0094</v>
      </c>
      <c r="C24" s="20">
        <v>33634</v>
      </c>
      <c r="D24" s="21">
        <v>33238</v>
      </c>
      <c r="E24" s="22" t="s">
        <v>75</v>
      </c>
      <c r="F24" s="22" t="s">
        <v>76</v>
      </c>
      <c r="G24" s="21">
        <v>36340</v>
      </c>
      <c r="H24" s="23">
        <v>0</v>
      </c>
      <c r="I24" s="23">
        <v>0</v>
      </c>
      <c r="J24" s="23">
        <v>14168</v>
      </c>
      <c r="K24" s="23">
        <v>0</v>
      </c>
      <c r="L24" s="23">
        <v>0</v>
      </c>
      <c r="M24" s="23">
        <v>14168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Q0406</v>
      </c>
      <c r="C25" s="20">
        <v>33662</v>
      </c>
      <c r="D25" s="21">
        <v>32539</v>
      </c>
      <c r="E25" s="22" t="s">
        <v>78</v>
      </c>
      <c r="F25" s="22" t="s">
        <v>79</v>
      </c>
      <c r="G25" s="21">
        <v>36280</v>
      </c>
      <c r="H25" s="23">
        <v>0</v>
      </c>
      <c r="I25" s="23">
        <v>2978</v>
      </c>
      <c r="J25" s="23">
        <v>91325</v>
      </c>
      <c r="K25" s="23">
        <v>0</v>
      </c>
      <c r="L25" s="23">
        <v>0</v>
      </c>
      <c r="M25" s="23">
        <v>94303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ht="28.8" x14ac:dyDescent="0.3">
      <c r="A26" s="19" t="s">
        <v>80</v>
      </c>
      <c r="B26" s="19" t="str">
        <f>IFERROR(VLOOKUP(A26,'[1]Raw Data'!$B:$E,4,0),"")</f>
        <v>Q0372</v>
      </c>
      <c r="C26" s="20">
        <v>33641</v>
      </c>
      <c r="D26" s="21">
        <v>32478</v>
      </c>
      <c r="E26" s="22" t="s">
        <v>81</v>
      </c>
      <c r="F26" s="22" t="s">
        <v>82</v>
      </c>
      <c r="G26" s="21">
        <v>33817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P3222</v>
      </c>
      <c r="C27" s="20">
        <v>33539</v>
      </c>
      <c r="D27" s="21">
        <v>32288</v>
      </c>
      <c r="E27" s="22" t="s">
        <v>64</v>
      </c>
      <c r="F27" s="22" t="s">
        <v>84</v>
      </c>
      <c r="G27" s="21">
        <v>34295</v>
      </c>
      <c r="H27" s="23">
        <v>0</v>
      </c>
      <c r="I27" s="23">
        <v>0</v>
      </c>
      <c r="J27" s="23">
        <v>3444</v>
      </c>
      <c r="K27" s="23">
        <v>0</v>
      </c>
      <c r="L27" s="23">
        <v>0</v>
      </c>
      <c r="M27" s="23">
        <v>3444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Q1728</v>
      </c>
      <c r="C28" s="20">
        <v>33785</v>
      </c>
      <c r="D28" s="21">
        <v>32689</v>
      </c>
      <c r="E28" s="22" t="s">
        <v>52</v>
      </c>
      <c r="F28" s="22" t="s">
        <v>86</v>
      </c>
      <c r="G28" s="21">
        <v>34442</v>
      </c>
      <c r="H28" s="23">
        <v>0</v>
      </c>
      <c r="I28" s="23">
        <v>1274</v>
      </c>
      <c r="J28" s="23">
        <v>1212</v>
      </c>
      <c r="K28" s="23">
        <v>0</v>
      </c>
      <c r="L28" s="23">
        <v>0</v>
      </c>
      <c r="M28" s="23">
        <v>2486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87</v>
      </c>
      <c r="B29" s="19" t="str">
        <f>IFERROR(VLOOKUP(A29,'[1]Raw Data'!$B:$E,4,0),"")</f>
        <v>R0838</v>
      </c>
      <c r="C29" s="20">
        <v>34040</v>
      </c>
      <c r="D29" s="21">
        <v>34011</v>
      </c>
      <c r="E29" s="22" t="s">
        <v>88</v>
      </c>
      <c r="F29" s="22" t="s">
        <v>89</v>
      </c>
      <c r="G29" s="21">
        <v>34234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90</v>
      </c>
      <c r="B30" s="19" t="str">
        <f>IFERROR(VLOOKUP(A30,'[1]Raw Data'!$B:$E,4,0),"")</f>
        <v>R1348</v>
      </c>
      <c r="C30" s="20">
        <v>34085</v>
      </c>
      <c r="D30" s="21">
        <v>33877</v>
      </c>
      <c r="E30" s="22" t="s">
        <v>91</v>
      </c>
      <c r="F30" s="22" t="s">
        <v>92</v>
      </c>
      <c r="G30" s="21">
        <v>35013</v>
      </c>
      <c r="H30" s="23">
        <v>46500</v>
      </c>
      <c r="I30" s="23">
        <v>0</v>
      </c>
      <c r="J30" s="23">
        <v>118257</v>
      </c>
      <c r="K30" s="23">
        <v>0</v>
      </c>
      <c r="L30" s="23">
        <v>0</v>
      </c>
      <c r="M30" s="23">
        <v>164757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93</v>
      </c>
      <c r="B31" s="19" t="str">
        <f>IFERROR(VLOOKUP(A31,'[1]Raw Data'!$B:$E,4,0),"")</f>
        <v>R1996</v>
      </c>
      <c r="C31" s="20">
        <v>34134</v>
      </c>
      <c r="D31" s="21">
        <v>34028</v>
      </c>
      <c r="E31" s="22" t="s">
        <v>94</v>
      </c>
      <c r="F31" s="22" t="s">
        <v>95</v>
      </c>
      <c r="G31" s="21">
        <v>34239</v>
      </c>
      <c r="H31" s="23">
        <v>0</v>
      </c>
      <c r="I31" s="23">
        <v>0</v>
      </c>
      <c r="J31" s="23">
        <v>1039</v>
      </c>
      <c r="K31" s="23">
        <v>0</v>
      </c>
      <c r="L31" s="23">
        <v>0</v>
      </c>
      <c r="M31" s="23">
        <v>1039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ht="28.8" x14ac:dyDescent="0.3">
      <c r="A32" s="19" t="s">
        <v>96</v>
      </c>
      <c r="B32" s="19" t="str">
        <f>IFERROR(VLOOKUP(A32,'[1]Raw Data'!$B:$E,4,0),"")</f>
        <v>R2003</v>
      </c>
      <c r="C32" s="20">
        <v>34150</v>
      </c>
      <c r="D32" s="21">
        <v>33269</v>
      </c>
      <c r="E32" s="22" t="s">
        <v>97</v>
      </c>
      <c r="F32" s="22" t="s">
        <v>98</v>
      </c>
      <c r="G32" s="21">
        <v>34292</v>
      </c>
      <c r="H32" s="23">
        <v>0</v>
      </c>
      <c r="I32" s="23">
        <v>0</v>
      </c>
      <c r="J32" s="23">
        <v>1330</v>
      </c>
      <c r="K32" s="23">
        <v>0</v>
      </c>
      <c r="L32" s="23">
        <v>0</v>
      </c>
      <c r="M32" s="23">
        <v>1330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R2488</v>
      </c>
      <c r="C33" s="20">
        <v>34150</v>
      </c>
      <c r="D33" s="21">
        <v>32356</v>
      </c>
      <c r="E33" s="22" t="s">
        <v>100</v>
      </c>
      <c r="F33" s="22" t="s">
        <v>101</v>
      </c>
      <c r="G33" s="21">
        <v>34744</v>
      </c>
      <c r="H33" s="23">
        <v>0</v>
      </c>
      <c r="I33" s="23">
        <v>0</v>
      </c>
      <c r="J33" s="23">
        <v>802</v>
      </c>
      <c r="K33" s="23">
        <v>0</v>
      </c>
      <c r="L33" s="23">
        <v>0</v>
      </c>
      <c r="M33" s="23">
        <v>802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R2823</v>
      </c>
      <c r="C34" s="20">
        <v>34197</v>
      </c>
      <c r="D34" s="21">
        <v>32874</v>
      </c>
      <c r="E34" s="22" t="s">
        <v>103</v>
      </c>
      <c r="F34" s="22" t="s">
        <v>104</v>
      </c>
      <c r="G34" s="21">
        <v>34641</v>
      </c>
      <c r="H34" s="23">
        <v>0</v>
      </c>
      <c r="I34" s="23">
        <v>1504</v>
      </c>
      <c r="J34" s="23">
        <v>0</v>
      </c>
      <c r="K34" s="23">
        <v>0</v>
      </c>
      <c r="L34" s="23">
        <v>0</v>
      </c>
      <c r="M34" s="23">
        <v>1504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R3109</v>
      </c>
      <c r="C35" s="20">
        <v>34227</v>
      </c>
      <c r="D35" s="21">
        <v>32203</v>
      </c>
      <c r="E35" s="22" t="s">
        <v>64</v>
      </c>
      <c r="F35" s="22" t="s">
        <v>106</v>
      </c>
      <c r="G35" s="21">
        <v>34740</v>
      </c>
      <c r="H35" s="23">
        <v>0</v>
      </c>
      <c r="I35" s="23">
        <v>0</v>
      </c>
      <c r="J35" s="23">
        <v>7061</v>
      </c>
      <c r="K35" s="23">
        <v>0</v>
      </c>
      <c r="L35" s="23">
        <v>0</v>
      </c>
      <c r="M35" s="23">
        <v>7061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R3211</v>
      </c>
      <c r="C36" s="20">
        <v>34235</v>
      </c>
      <c r="D36" s="21">
        <v>32905</v>
      </c>
      <c r="E36" s="22" t="s">
        <v>108</v>
      </c>
      <c r="F36" s="22" t="s">
        <v>109</v>
      </c>
      <c r="G36" s="21">
        <v>34400</v>
      </c>
      <c r="H36" s="23">
        <v>0</v>
      </c>
      <c r="I36" s="23">
        <v>0</v>
      </c>
      <c r="J36" s="23">
        <v>3098</v>
      </c>
      <c r="K36" s="23">
        <v>0</v>
      </c>
      <c r="L36" s="23">
        <v>0</v>
      </c>
      <c r="M36" s="23">
        <v>3098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R3575</v>
      </c>
      <c r="C37" s="20">
        <v>34269</v>
      </c>
      <c r="D37" s="21">
        <v>32624</v>
      </c>
      <c r="E37" s="22" t="s">
        <v>111</v>
      </c>
      <c r="F37" s="22" t="s">
        <v>112</v>
      </c>
      <c r="G37" s="21">
        <v>34969</v>
      </c>
      <c r="H37" s="23">
        <v>0</v>
      </c>
      <c r="I37" s="23">
        <v>0</v>
      </c>
      <c r="J37" s="23">
        <v>3550</v>
      </c>
      <c r="K37" s="23">
        <v>0</v>
      </c>
      <c r="L37" s="23">
        <v>0</v>
      </c>
      <c r="M37" s="23">
        <v>3550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R3722</v>
      </c>
      <c r="C38" s="20">
        <v>34282</v>
      </c>
      <c r="D38" s="21">
        <v>32151</v>
      </c>
      <c r="E38" s="22" t="s">
        <v>114</v>
      </c>
      <c r="F38" s="22" t="s">
        <v>115</v>
      </c>
      <c r="G38" s="21">
        <v>34701</v>
      </c>
      <c r="H38" s="23">
        <v>0</v>
      </c>
      <c r="I38" s="23">
        <v>0</v>
      </c>
      <c r="J38" s="23">
        <v>1574</v>
      </c>
      <c r="K38" s="23">
        <v>0</v>
      </c>
      <c r="L38" s="23">
        <v>0</v>
      </c>
      <c r="M38" s="23">
        <v>1574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S0262-K</v>
      </c>
      <c r="C39" s="20">
        <v>34360</v>
      </c>
      <c r="D39" s="21">
        <v>31747</v>
      </c>
      <c r="E39" s="22" t="s">
        <v>117</v>
      </c>
      <c r="F39" s="22" t="s">
        <v>118</v>
      </c>
      <c r="G39" s="21">
        <v>34716</v>
      </c>
      <c r="H39" s="23">
        <v>0</v>
      </c>
      <c r="I39" s="23">
        <v>2093</v>
      </c>
      <c r="J39" s="23">
        <v>16229</v>
      </c>
      <c r="K39" s="23">
        <v>0</v>
      </c>
      <c r="L39" s="23">
        <v>0</v>
      </c>
      <c r="M39" s="23">
        <v>18322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S-0409</v>
      </c>
      <c r="C40" s="20">
        <v>34375</v>
      </c>
      <c r="D40" s="21">
        <v>33329</v>
      </c>
      <c r="E40" s="22" t="s">
        <v>120</v>
      </c>
      <c r="F40" s="22" t="s">
        <v>121</v>
      </c>
      <c r="G40" s="21">
        <v>35124</v>
      </c>
      <c r="H40" s="23">
        <v>0</v>
      </c>
      <c r="I40" s="23">
        <v>0</v>
      </c>
      <c r="J40" s="23">
        <v>950</v>
      </c>
      <c r="K40" s="23">
        <v>0</v>
      </c>
      <c r="L40" s="23">
        <v>0</v>
      </c>
      <c r="M40" s="23">
        <v>950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122</v>
      </c>
      <c r="B41" s="19" t="str">
        <f>IFERROR(VLOOKUP(A41,'[1]Raw Data'!$B:$E,4,0),"")</f>
        <v>S1938-K</v>
      </c>
      <c r="C41" s="20">
        <v>34509</v>
      </c>
      <c r="D41" s="21">
        <v>34274</v>
      </c>
      <c r="E41" s="22" t="s">
        <v>64</v>
      </c>
      <c r="F41" s="22" t="s">
        <v>123</v>
      </c>
      <c r="G41" s="21">
        <v>34753</v>
      </c>
      <c r="H41" s="23">
        <v>0</v>
      </c>
      <c r="I41" s="23">
        <v>1349</v>
      </c>
      <c r="J41" s="23">
        <v>0</v>
      </c>
      <c r="K41" s="23">
        <v>0</v>
      </c>
      <c r="L41" s="23">
        <v>0</v>
      </c>
      <c r="M41" s="23">
        <v>1349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S1969</v>
      </c>
      <c r="C42" s="20">
        <v>34514</v>
      </c>
      <c r="D42" s="21">
        <v>31413</v>
      </c>
      <c r="E42" s="22" t="s">
        <v>100</v>
      </c>
      <c r="F42" s="22" t="s">
        <v>125</v>
      </c>
      <c r="G42" s="21">
        <v>35216</v>
      </c>
      <c r="H42" s="23">
        <v>0</v>
      </c>
      <c r="I42" s="23">
        <v>1288</v>
      </c>
      <c r="J42" s="23">
        <v>0</v>
      </c>
      <c r="K42" s="23">
        <v>0</v>
      </c>
      <c r="L42" s="23">
        <v>0</v>
      </c>
      <c r="M42" s="23">
        <v>1288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S1979</v>
      </c>
      <c r="C43" s="20">
        <v>34513</v>
      </c>
      <c r="D43" s="21">
        <v>32629</v>
      </c>
      <c r="E43" s="22" t="s">
        <v>127</v>
      </c>
      <c r="F43" s="22" t="s">
        <v>128</v>
      </c>
      <c r="G43" s="21">
        <v>35781</v>
      </c>
      <c r="H43" s="23">
        <v>142499</v>
      </c>
      <c r="I43" s="23">
        <v>2357</v>
      </c>
      <c r="J43" s="23">
        <v>64595</v>
      </c>
      <c r="K43" s="23">
        <v>0</v>
      </c>
      <c r="L43" s="23">
        <v>0</v>
      </c>
      <c r="M43" s="23">
        <v>209451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S2799-Q</v>
      </c>
      <c r="C44" s="20">
        <v>34600</v>
      </c>
      <c r="D44" s="21">
        <v>30256</v>
      </c>
      <c r="E44" s="22" t="s">
        <v>61</v>
      </c>
      <c r="F44" s="22" t="s">
        <v>130</v>
      </c>
      <c r="G44" s="21">
        <v>34976</v>
      </c>
      <c r="H44" s="23">
        <v>0</v>
      </c>
      <c r="I44" s="23">
        <v>0</v>
      </c>
      <c r="J44" s="23">
        <v>3872</v>
      </c>
      <c r="K44" s="23">
        <v>0</v>
      </c>
      <c r="L44" s="23">
        <v>0</v>
      </c>
      <c r="M44" s="23">
        <v>3872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S3258</v>
      </c>
      <c r="C45" s="20">
        <v>34646</v>
      </c>
      <c r="D45" s="21">
        <v>33025</v>
      </c>
      <c r="E45" s="22" t="s">
        <v>132</v>
      </c>
      <c r="F45" s="22" t="s">
        <v>133</v>
      </c>
      <c r="G45" s="21">
        <v>35121</v>
      </c>
      <c r="H45" s="23">
        <v>0</v>
      </c>
      <c r="I45" s="23">
        <v>1312</v>
      </c>
      <c r="J45" s="23">
        <v>0</v>
      </c>
      <c r="K45" s="23">
        <v>0</v>
      </c>
      <c r="L45" s="23">
        <v>0</v>
      </c>
      <c r="M45" s="23">
        <v>1312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134</v>
      </c>
      <c r="B46" s="19" t="str">
        <f>IFERROR(VLOOKUP(A46,'[1]Raw Data'!$B:$E,4,0),"")</f>
        <v>S3431</v>
      </c>
      <c r="C46" s="20">
        <v>34662</v>
      </c>
      <c r="D46" s="21">
        <v>32509</v>
      </c>
      <c r="E46" s="22" t="s">
        <v>58</v>
      </c>
      <c r="F46" s="22" t="s">
        <v>135</v>
      </c>
      <c r="G46" s="21">
        <v>34891</v>
      </c>
      <c r="H46" s="23">
        <v>0</v>
      </c>
      <c r="I46" s="23">
        <v>0</v>
      </c>
      <c r="J46" s="23">
        <v>747</v>
      </c>
      <c r="K46" s="23">
        <v>0</v>
      </c>
      <c r="L46" s="23">
        <v>0</v>
      </c>
      <c r="M46" s="23">
        <v>747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136</v>
      </c>
      <c r="B47" s="19" t="str">
        <f>IFERROR(VLOOKUP(A47,'[1]Raw Data'!$B:$E,4,0),"")</f>
        <v>T0038S</v>
      </c>
      <c r="C47" s="20">
        <v>34712</v>
      </c>
      <c r="D47" s="21">
        <v>34121</v>
      </c>
      <c r="E47" s="22" t="s">
        <v>137</v>
      </c>
      <c r="F47" s="22" t="s">
        <v>138</v>
      </c>
      <c r="G47" s="21">
        <v>35845</v>
      </c>
      <c r="H47" s="23">
        <v>0</v>
      </c>
      <c r="I47" s="23">
        <v>0</v>
      </c>
      <c r="J47" s="23">
        <v>5685</v>
      </c>
      <c r="K47" s="23">
        <v>0</v>
      </c>
      <c r="L47" s="23">
        <v>0</v>
      </c>
      <c r="M47" s="23">
        <v>5685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ht="28.8" x14ac:dyDescent="0.3">
      <c r="A48" s="19" t="s">
        <v>139</v>
      </c>
      <c r="B48" s="19" t="str">
        <f>IFERROR(VLOOKUP(A48,'[1]Raw Data'!$B:$E,4,0),"")</f>
        <v>UR</v>
      </c>
      <c r="C48" s="20">
        <v>34785</v>
      </c>
      <c r="D48" s="21"/>
      <c r="E48" s="22" t="s">
        <v>140</v>
      </c>
      <c r="F48" s="22" t="s">
        <v>141</v>
      </c>
      <c r="G48" s="21">
        <v>34984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142</v>
      </c>
      <c r="B49" s="19" t="str">
        <f>IFERROR(VLOOKUP(A49,'[1]Raw Data'!$B:$E,4,0),"")</f>
        <v>T0749R</v>
      </c>
      <c r="C49" s="20">
        <v>34844</v>
      </c>
      <c r="D49" s="21">
        <v>32599</v>
      </c>
      <c r="E49" s="22" t="s">
        <v>143</v>
      </c>
      <c r="F49" s="22" t="s">
        <v>144</v>
      </c>
      <c r="G49" s="21">
        <v>35159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145</v>
      </c>
      <c r="B50" s="19" t="str">
        <f>IFERROR(VLOOKUP(A50,'[1]Raw Data'!$B:$E,4,0),"")</f>
        <v>T-0884</v>
      </c>
      <c r="C50" s="20">
        <v>34866</v>
      </c>
      <c r="D50" s="21">
        <v>34425</v>
      </c>
      <c r="E50" s="22" t="s">
        <v>146</v>
      </c>
      <c r="F50" s="22" t="s">
        <v>147</v>
      </c>
      <c r="G50" s="21">
        <v>37315</v>
      </c>
      <c r="H50" s="23">
        <v>0</v>
      </c>
      <c r="I50" s="23">
        <v>0</v>
      </c>
      <c r="J50" s="23">
        <v>171810</v>
      </c>
      <c r="K50" s="23">
        <v>0</v>
      </c>
      <c r="L50" s="23">
        <v>0</v>
      </c>
      <c r="M50" s="23">
        <v>171810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148</v>
      </c>
      <c r="B51" s="19" t="str">
        <f>IFERROR(VLOOKUP(A51,'[1]Raw Data'!$B:$E,4,0),"")</f>
        <v>T0878</v>
      </c>
      <c r="C51" s="20">
        <v>34865</v>
      </c>
      <c r="D51" s="21">
        <v>34425</v>
      </c>
      <c r="E51" s="22" t="s">
        <v>88</v>
      </c>
      <c r="F51" s="22" t="s">
        <v>149</v>
      </c>
      <c r="G51" s="21">
        <v>35171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150</v>
      </c>
      <c r="B52" s="19" t="str">
        <f>IFERROR(VLOOKUP(A52,'[1]Raw Data'!$B:$E,4,0),"")</f>
        <v>T0539</v>
      </c>
      <c r="C52" s="20">
        <v>34794</v>
      </c>
      <c r="D52" s="21">
        <v>34366</v>
      </c>
      <c r="E52" s="22" t="s">
        <v>58</v>
      </c>
      <c r="F52" s="22" t="s">
        <v>151</v>
      </c>
      <c r="G52" s="21">
        <v>36473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152</v>
      </c>
      <c r="B53" s="19" t="str">
        <f>IFERROR(VLOOKUP(A53,'[1]Raw Data'!$B:$E,4,0),"")</f>
        <v>T1436</v>
      </c>
      <c r="C53" s="20">
        <v>34975</v>
      </c>
      <c r="D53" s="21">
        <v>34669</v>
      </c>
      <c r="E53" s="22" t="s">
        <v>61</v>
      </c>
      <c r="F53" s="22" t="s">
        <v>153</v>
      </c>
      <c r="G53" s="21">
        <v>35769</v>
      </c>
      <c r="H53" s="23">
        <v>0</v>
      </c>
      <c r="I53" s="23">
        <v>4494</v>
      </c>
      <c r="J53" s="23">
        <v>31898</v>
      </c>
      <c r="K53" s="23">
        <v>0</v>
      </c>
      <c r="L53" s="23">
        <v>0</v>
      </c>
      <c r="M53" s="23">
        <v>36392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T1800-L</v>
      </c>
      <c r="C54" s="20">
        <v>35034</v>
      </c>
      <c r="D54" s="21">
        <v>35009</v>
      </c>
      <c r="E54" s="22" t="s">
        <v>155</v>
      </c>
      <c r="F54" s="22" t="s">
        <v>156</v>
      </c>
      <c r="G54" s="21">
        <v>35246</v>
      </c>
      <c r="H54" s="23">
        <v>0</v>
      </c>
      <c r="I54" s="23">
        <v>0</v>
      </c>
      <c r="J54" s="23">
        <v>671</v>
      </c>
      <c r="K54" s="23">
        <v>0</v>
      </c>
      <c r="L54" s="23">
        <v>0</v>
      </c>
      <c r="M54" s="23">
        <v>671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T2054</v>
      </c>
      <c r="C55" s="20">
        <v>35120</v>
      </c>
      <c r="D55" s="21">
        <v>34425</v>
      </c>
      <c r="E55" s="22" t="s">
        <v>158</v>
      </c>
      <c r="F55" s="22" t="s">
        <v>159</v>
      </c>
      <c r="G55" s="21">
        <v>35370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160</v>
      </c>
      <c r="B56" s="19" t="str">
        <f>IFERROR(VLOOKUP(A56,'[1]Raw Data'!$B:$E,4,0),"")</f>
        <v>U0462</v>
      </c>
      <c r="C56" s="20">
        <v>35185</v>
      </c>
      <c r="D56" s="21"/>
      <c r="E56" s="22" t="s">
        <v>161</v>
      </c>
      <c r="F56" s="22" t="s">
        <v>162</v>
      </c>
      <c r="G56" s="21">
        <v>35216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163</v>
      </c>
      <c r="B57" s="19" t="str">
        <f>IFERROR(VLOOKUP(A57,'[1]Raw Data'!$B:$E,4,0),"")</f>
        <v>U0510</v>
      </c>
      <c r="C57" s="20">
        <v>35194</v>
      </c>
      <c r="D57" s="21">
        <v>34547</v>
      </c>
      <c r="E57" s="22" t="s">
        <v>164</v>
      </c>
      <c r="F57" s="22" t="s">
        <v>165</v>
      </c>
      <c r="G57" s="21">
        <v>36480</v>
      </c>
      <c r="H57" s="23">
        <v>125000</v>
      </c>
      <c r="I57" s="23">
        <v>2849</v>
      </c>
      <c r="J57" s="23">
        <v>39675</v>
      </c>
      <c r="K57" s="23">
        <v>0</v>
      </c>
      <c r="L57" s="23">
        <v>0</v>
      </c>
      <c r="M57" s="23">
        <v>167524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166</v>
      </c>
      <c r="B58" s="19" t="str">
        <f>IFERROR(VLOOKUP(A58,'[1]Raw Data'!$B:$E,4,0),"")</f>
        <v>U0736</v>
      </c>
      <c r="C58" s="20">
        <v>35236</v>
      </c>
      <c r="D58" s="21">
        <v>35004</v>
      </c>
      <c r="E58" s="22" t="s">
        <v>49</v>
      </c>
      <c r="F58" s="22" t="s">
        <v>167</v>
      </c>
      <c r="G58" s="21">
        <v>35671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168</v>
      </c>
      <c r="B59" s="19" t="str">
        <f>IFERROR(VLOOKUP(A59,'[1]Raw Data'!$B:$E,4,0),"")</f>
        <v>U1020-R</v>
      </c>
      <c r="C59" s="20">
        <v>35292</v>
      </c>
      <c r="D59" s="21">
        <v>34895</v>
      </c>
      <c r="E59" s="22" t="s">
        <v>169</v>
      </c>
      <c r="F59" s="22" t="s">
        <v>170</v>
      </c>
      <c r="G59" s="21">
        <v>35135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171</v>
      </c>
      <c r="B60" s="19" t="str">
        <f>IFERROR(VLOOKUP(A60,'[1]Raw Data'!$B:$E,4,0),"")</f>
        <v>U0984</v>
      </c>
      <c r="C60" s="20">
        <v>35265</v>
      </c>
      <c r="D60" s="21">
        <v>35054</v>
      </c>
      <c r="E60" s="22" t="s">
        <v>172</v>
      </c>
      <c r="F60" s="22" t="s">
        <v>173</v>
      </c>
      <c r="G60" s="21">
        <v>35626</v>
      </c>
      <c r="H60" s="23">
        <v>0</v>
      </c>
      <c r="I60" s="23">
        <v>561</v>
      </c>
      <c r="J60" s="23">
        <v>0</v>
      </c>
      <c r="K60" s="23">
        <v>0</v>
      </c>
      <c r="L60" s="23">
        <v>0</v>
      </c>
      <c r="M60" s="23">
        <v>561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174</v>
      </c>
      <c r="B61" s="19" t="str">
        <f>IFERROR(VLOOKUP(A61,'[1]Raw Data'!$B:$E,4,0),"")</f>
        <v>V0820</v>
      </c>
      <c r="C61" s="20">
        <v>35608</v>
      </c>
      <c r="D61" s="21">
        <v>35247</v>
      </c>
      <c r="E61" s="22" t="s">
        <v>88</v>
      </c>
      <c r="F61" s="22" t="s">
        <v>175</v>
      </c>
      <c r="G61" s="21">
        <v>36061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ht="28.8" x14ac:dyDescent="0.3">
      <c r="A62" s="19" t="s">
        <v>176</v>
      </c>
      <c r="B62" s="19" t="str">
        <f>IFERROR(VLOOKUP(A62,'[1]Raw Data'!$B:$E,4,0),"")</f>
        <v>NtP3222</v>
      </c>
      <c r="C62" s="20">
        <v>35640</v>
      </c>
      <c r="D62" s="21">
        <v>32355</v>
      </c>
      <c r="E62" s="22" t="s">
        <v>64</v>
      </c>
      <c r="F62" s="22" t="s">
        <v>177</v>
      </c>
      <c r="G62" s="21">
        <v>35885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178</v>
      </c>
      <c r="B63" s="19" t="str">
        <f>IFERROR(VLOOKUP(A63,'[1]Raw Data'!$B:$E,4,0),"")</f>
        <v>No CST</v>
      </c>
      <c r="C63" s="20">
        <v>35635</v>
      </c>
      <c r="D63" s="21">
        <v>33184</v>
      </c>
      <c r="E63" s="22" t="s">
        <v>103</v>
      </c>
      <c r="F63" s="22" t="s">
        <v>179</v>
      </c>
      <c r="G63" s="21">
        <v>39813</v>
      </c>
      <c r="H63" s="23">
        <v>300000</v>
      </c>
      <c r="I63" s="23">
        <v>0</v>
      </c>
      <c r="J63" s="23">
        <v>131302</v>
      </c>
      <c r="K63" s="23">
        <v>0</v>
      </c>
      <c r="L63" s="23">
        <v>0</v>
      </c>
      <c r="M63" s="23">
        <v>431302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180</v>
      </c>
      <c r="B64" s="19" t="str">
        <f>IFERROR(VLOOKUP(A64,'[1]Raw Data'!$B:$E,4,0),"")</f>
        <v>V0951</v>
      </c>
      <c r="C64" s="20">
        <v>35635</v>
      </c>
      <c r="D64" s="21">
        <v>33664</v>
      </c>
      <c r="E64" s="22" t="s">
        <v>61</v>
      </c>
      <c r="F64" s="22" t="s">
        <v>181</v>
      </c>
      <c r="G64" s="21">
        <v>36143</v>
      </c>
      <c r="H64" s="23">
        <v>0</v>
      </c>
      <c r="I64" s="23">
        <v>28</v>
      </c>
      <c r="J64" s="23">
        <v>27972</v>
      </c>
      <c r="K64" s="23">
        <v>0</v>
      </c>
      <c r="L64" s="23">
        <v>0</v>
      </c>
      <c r="M64" s="23">
        <v>28000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182</v>
      </c>
      <c r="B65" s="19" t="str">
        <f>IFERROR(VLOOKUP(A65,'[1]Raw Data'!$B:$E,4,0),"")</f>
        <v>W0057</v>
      </c>
      <c r="C65" s="20">
        <v>35828</v>
      </c>
      <c r="D65" s="21">
        <v>30203</v>
      </c>
      <c r="E65" s="22" t="s">
        <v>64</v>
      </c>
      <c r="F65" s="22" t="s">
        <v>183</v>
      </c>
      <c r="G65" s="21">
        <v>37377</v>
      </c>
      <c r="H65" s="23">
        <v>656500</v>
      </c>
      <c r="I65" s="23">
        <v>0</v>
      </c>
      <c r="J65" s="23">
        <v>41795</v>
      </c>
      <c r="K65" s="23">
        <v>0</v>
      </c>
      <c r="L65" s="23">
        <v>0</v>
      </c>
      <c r="M65" s="23">
        <v>698295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184</v>
      </c>
      <c r="B66" s="19" t="str">
        <f>IFERROR(VLOOKUP(A66,'[1]Raw Data'!$B:$E,4,0),"")</f>
        <v>NFO</v>
      </c>
      <c r="C66" s="20">
        <v>35809</v>
      </c>
      <c r="D66" s="21"/>
      <c r="E66" s="22" t="s">
        <v>185</v>
      </c>
      <c r="F66" s="22" t="s">
        <v>186</v>
      </c>
      <c r="G66" s="21">
        <v>36118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187</v>
      </c>
      <c r="B67" s="19" t="str">
        <f>IFERROR(VLOOKUP(A67,'[1]Raw Data'!$B:$E,4,0),"")</f>
        <v>W0138</v>
      </c>
      <c r="C67" s="20">
        <v>35832</v>
      </c>
      <c r="D67" s="21">
        <v>34585</v>
      </c>
      <c r="E67" s="22" t="s">
        <v>188</v>
      </c>
      <c r="F67" s="22" t="s">
        <v>189</v>
      </c>
      <c r="G67" s="21">
        <v>35857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190</v>
      </c>
      <c r="B68" s="19" t="str">
        <f>IFERROR(VLOOKUP(A68,'[1]Raw Data'!$B:$E,4,0),"")</f>
        <v>W0531</v>
      </c>
      <c r="C68" s="20">
        <v>35920</v>
      </c>
      <c r="D68" s="21">
        <v>32608</v>
      </c>
      <c r="E68" s="22" t="s">
        <v>191</v>
      </c>
      <c r="F68" s="22" t="s">
        <v>192</v>
      </c>
      <c r="G68" s="21">
        <v>35972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193</v>
      </c>
      <c r="B69" s="19" t="str">
        <f>IFERROR(VLOOKUP(A69,'[1]Raw Data'!$B:$E,4,0),"")</f>
        <v>W0574</v>
      </c>
      <c r="C69" s="20">
        <v>35926</v>
      </c>
      <c r="D69" s="21">
        <v>33725</v>
      </c>
      <c r="E69" s="22" t="s">
        <v>194</v>
      </c>
      <c r="F69" s="22" t="s">
        <v>195</v>
      </c>
      <c r="G69" s="21">
        <v>36116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196</v>
      </c>
      <c r="B70" s="19" t="str">
        <f>IFERROR(VLOOKUP(A70,'[1]Raw Data'!$B:$E,4,0),"")</f>
        <v>W0930</v>
      </c>
      <c r="C70" s="20">
        <v>35999</v>
      </c>
      <c r="D70" s="21">
        <v>35912</v>
      </c>
      <c r="E70" s="22" t="s">
        <v>197</v>
      </c>
      <c r="F70" s="22" t="s">
        <v>198</v>
      </c>
      <c r="G70" s="21">
        <v>37561</v>
      </c>
      <c r="H70" s="23">
        <v>0</v>
      </c>
      <c r="I70" s="23">
        <v>0</v>
      </c>
      <c r="J70" s="23">
        <v>6029</v>
      </c>
      <c r="K70" s="23">
        <v>0</v>
      </c>
      <c r="L70" s="23">
        <v>0</v>
      </c>
      <c r="M70" s="23">
        <v>6029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199</v>
      </c>
      <c r="B71" s="19" t="str">
        <f>IFERROR(VLOOKUP(A71,'[1]Raw Data'!$B:$E,4,0),"")</f>
        <v>W1186</v>
      </c>
      <c r="C71" s="20">
        <v>36056</v>
      </c>
      <c r="D71" s="21">
        <v>36019</v>
      </c>
      <c r="E71" s="22" t="s">
        <v>120</v>
      </c>
      <c r="F71" s="22" t="s">
        <v>200</v>
      </c>
      <c r="G71" s="21">
        <v>36068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201</v>
      </c>
      <c r="B72" s="19" t="str">
        <f>IFERROR(VLOOKUP(A72,'[1]Raw Data'!$B:$E,4,0),"")</f>
        <v>W1532</v>
      </c>
      <c r="C72" s="20">
        <v>36112</v>
      </c>
      <c r="D72" s="21">
        <v>35968</v>
      </c>
      <c r="E72" s="22" t="s">
        <v>202</v>
      </c>
      <c r="F72" s="22" t="s">
        <v>203</v>
      </c>
      <c r="G72" s="21">
        <v>36665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204</v>
      </c>
      <c r="B73" s="19" t="str">
        <f>IFERROR(VLOOKUP(A73,'[1]Raw Data'!$B:$E,4,0),"")</f>
        <v>W1840</v>
      </c>
      <c r="C73" s="20">
        <v>36168</v>
      </c>
      <c r="D73" s="21">
        <v>34397</v>
      </c>
      <c r="E73" s="22" t="s">
        <v>205</v>
      </c>
      <c r="F73" s="22" t="s">
        <v>206</v>
      </c>
      <c r="G73" s="21">
        <v>36466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207</v>
      </c>
      <c r="B74" s="19" t="str">
        <f>IFERROR(VLOOKUP(A74,'[1]Raw Data'!$B:$E,4,0),"")</f>
        <v>W1841</v>
      </c>
      <c r="C74" s="20">
        <v>36173</v>
      </c>
      <c r="D74" s="21">
        <v>32079</v>
      </c>
      <c r="E74" s="22" t="s">
        <v>61</v>
      </c>
      <c r="F74" s="22" t="s">
        <v>208</v>
      </c>
      <c r="G74" s="21">
        <v>37085</v>
      </c>
      <c r="H74" s="23">
        <v>60000</v>
      </c>
      <c r="I74" s="23">
        <v>0</v>
      </c>
      <c r="J74" s="23">
        <v>10902</v>
      </c>
      <c r="K74" s="23">
        <v>0</v>
      </c>
      <c r="L74" s="23">
        <v>0</v>
      </c>
      <c r="M74" s="23">
        <v>70902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209</v>
      </c>
      <c r="B75" s="19" t="str">
        <f>IFERROR(VLOOKUP(A75,'[1]Raw Data'!$B:$E,4,0),"")</f>
        <v>X0611</v>
      </c>
      <c r="C75" s="20">
        <v>36306</v>
      </c>
      <c r="D75" s="21">
        <v>35227</v>
      </c>
      <c r="E75" s="22" t="s">
        <v>94</v>
      </c>
      <c r="F75" s="22" t="s">
        <v>210</v>
      </c>
      <c r="G75" s="21">
        <v>36768</v>
      </c>
      <c r="H75" s="23">
        <v>0</v>
      </c>
      <c r="I75" s="23">
        <v>0</v>
      </c>
      <c r="J75" s="23">
        <v>11735</v>
      </c>
      <c r="K75" s="23">
        <v>0</v>
      </c>
      <c r="L75" s="23">
        <v>0</v>
      </c>
      <c r="M75" s="23">
        <v>11735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211</v>
      </c>
      <c r="B76" s="19" t="str">
        <f>IFERROR(VLOOKUP(A76,'[1]Raw Data'!$B:$E,4,0),"")</f>
        <v>TBA</v>
      </c>
      <c r="C76" s="20">
        <v>36341</v>
      </c>
      <c r="D76" s="21"/>
      <c r="E76" s="22" t="s">
        <v>212</v>
      </c>
      <c r="F76" s="22" t="s">
        <v>213</v>
      </c>
      <c r="G76" s="21">
        <v>37636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214</v>
      </c>
      <c r="B77" s="19" t="str">
        <f>IFERROR(VLOOKUP(A77,'[1]Raw Data'!$B:$E,4,0),"")</f>
        <v>X0945</v>
      </c>
      <c r="C77" s="20">
        <v>36375</v>
      </c>
      <c r="D77" s="21"/>
      <c r="E77" s="22" t="s">
        <v>191</v>
      </c>
      <c r="F77" s="22" t="s">
        <v>215</v>
      </c>
      <c r="G77" s="21">
        <v>36404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216</v>
      </c>
      <c r="B78" s="19" t="str">
        <f>IFERROR(VLOOKUP(A78,'[1]Raw Data'!$B:$E,4,0),"")</f>
        <v>Y0340</v>
      </c>
      <c r="C78" s="20">
        <v>36615</v>
      </c>
      <c r="D78" s="21">
        <v>36574</v>
      </c>
      <c r="E78" s="22" t="s">
        <v>191</v>
      </c>
      <c r="F78" s="22" t="s">
        <v>217</v>
      </c>
      <c r="G78" s="21">
        <v>36859</v>
      </c>
      <c r="H78" s="23">
        <v>0</v>
      </c>
      <c r="I78" s="23">
        <v>0</v>
      </c>
      <c r="J78" s="23">
        <v>14077</v>
      </c>
      <c r="K78" s="23">
        <v>0</v>
      </c>
      <c r="L78" s="23">
        <v>0</v>
      </c>
      <c r="M78" s="23">
        <v>14077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218</v>
      </c>
      <c r="B79" s="19" t="str">
        <f>IFERROR(VLOOKUP(A79,'[1]Raw Data'!$B:$E,4,0),"")</f>
        <v>Y0776</v>
      </c>
      <c r="C79" s="20">
        <v>36707</v>
      </c>
      <c r="D79" s="21">
        <v>36286</v>
      </c>
      <c r="E79" s="22" t="s">
        <v>219</v>
      </c>
      <c r="F79" s="22" t="s">
        <v>220</v>
      </c>
      <c r="G79" s="21">
        <v>37164</v>
      </c>
      <c r="H79" s="23">
        <v>0</v>
      </c>
      <c r="I79" s="23">
        <v>0</v>
      </c>
      <c r="J79" s="23">
        <v>188</v>
      </c>
      <c r="K79" s="23">
        <v>0</v>
      </c>
      <c r="L79" s="23">
        <v>0</v>
      </c>
      <c r="M79" s="23">
        <v>188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221</v>
      </c>
      <c r="B80" s="19" t="str">
        <f>IFERROR(VLOOKUP(A80,'[1]Raw Data'!$B:$E,4,0),"")</f>
        <v>Y1038</v>
      </c>
      <c r="C80" s="20">
        <v>36776</v>
      </c>
      <c r="D80" s="21">
        <v>35947</v>
      </c>
      <c r="E80" s="22" t="s">
        <v>222</v>
      </c>
      <c r="F80" s="22" t="s">
        <v>223</v>
      </c>
      <c r="G80" s="21">
        <v>36910</v>
      </c>
      <c r="H80" s="23">
        <v>0</v>
      </c>
      <c r="I80" s="23">
        <v>0</v>
      </c>
      <c r="J80" s="23">
        <v>388</v>
      </c>
      <c r="K80" s="23">
        <v>0</v>
      </c>
      <c r="L80" s="23">
        <v>0</v>
      </c>
      <c r="M80" s="23">
        <v>388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224</v>
      </c>
      <c r="B81" s="19" t="str">
        <f>IFERROR(VLOOKUP(A81,'[1]Raw Data'!$B:$E,4,0),"")</f>
        <v>Z0652</v>
      </c>
      <c r="C81" s="20">
        <v>37056</v>
      </c>
      <c r="D81" s="21">
        <v>31881</v>
      </c>
      <c r="E81" s="22" t="s">
        <v>225</v>
      </c>
      <c r="F81" s="22" t="s">
        <v>226</v>
      </c>
      <c r="G81" s="21">
        <v>37496</v>
      </c>
      <c r="H81" s="23">
        <v>0</v>
      </c>
      <c r="I81" s="23">
        <v>0</v>
      </c>
      <c r="J81" s="23">
        <v>45086</v>
      </c>
      <c r="K81" s="23">
        <v>0</v>
      </c>
      <c r="L81" s="23">
        <v>0</v>
      </c>
      <c r="M81" s="23">
        <v>45086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ht="28.8" x14ac:dyDescent="0.3">
      <c r="A82" s="19" t="s">
        <v>227</v>
      </c>
      <c r="B82" s="19" t="str">
        <f>IFERROR(VLOOKUP(A82,'[1]Raw Data'!$B:$E,4,0),"")</f>
        <v>Z0831</v>
      </c>
      <c r="C82" s="20">
        <v>37092</v>
      </c>
      <c r="D82" s="21">
        <v>36892</v>
      </c>
      <c r="E82" s="22" t="s">
        <v>228</v>
      </c>
      <c r="F82" s="22" t="s">
        <v>229</v>
      </c>
      <c r="G82" s="21">
        <v>37432</v>
      </c>
      <c r="H82" s="23">
        <v>0</v>
      </c>
      <c r="I82" s="23">
        <v>0</v>
      </c>
      <c r="J82" s="23">
        <v>7240</v>
      </c>
      <c r="K82" s="23">
        <v>0</v>
      </c>
      <c r="L82" s="23">
        <v>0</v>
      </c>
      <c r="M82" s="23">
        <v>7240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ht="28.8" x14ac:dyDescent="0.3">
      <c r="A83" s="19" t="s">
        <v>230</v>
      </c>
      <c r="B83" s="19" t="str">
        <f>IFERROR(VLOOKUP(A83,'[1]Raw Data'!$B:$E,4,0),"")</f>
        <v>Z0907</v>
      </c>
      <c r="C83" s="20">
        <v>37116</v>
      </c>
      <c r="D83" s="21"/>
      <c r="E83" s="22" t="s">
        <v>231</v>
      </c>
      <c r="F83" s="22" t="s">
        <v>232</v>
      </c>
      <c r="G83" s="21">
        <v>37127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233</v>
      </c>
      <c r="B84" s="19" t="str">
        <f>IFERROR(VLOOKUP(A84,'[1]Raw Data'!$B:$E,4,0),"")</f>
        <v>Z1216</v>
      </c>
      <c r="C84" s="20">
        <v>37180</v>
      </c>
      <c r="D84" s="21">
        <v>36621</v>
      </c>
      <c r="E84" s="22" t="s">
        <v>234</v>
      </c>
      <c r="F84" s="22" t="s">
        <v>235</v>
      </c>
      <c r="G84" s="21">
        <v>37414</v>
      </c>
      <c r="H84" s="23">
        <v>0</v>
      </c>
      <c r="I84" s="23">
        <v>0</v>
      </c>
      <c r="J84" s="23">
        <v>3344</v>
      </c>
      <c r="K84" s="23">
        <v>0</v>
      </c>
      <c r="L84" s="23">
        <v>0</v>
      </c>
      <c r="M84" s="23">
        <v>3344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236</v>
      </c>
      <c r="B85" s="19" t="str">
        <f>IFERROR(VLOOKUP(A85,'[1]Raw Data'!$B:$E,4,0),"")</f>
        <v>Z1458</v>
      </c>
      <c r="C85" s="20">
        <v>37224</v>
      </c>
      <c r="D85" s="21">
        <v>37027</v>
      </c>
      <c r="E85" s="22" t="s">
        <v>237</v>
      </c>
      <c r="F85" s="22" t="s">
        <v>238</v>
      </c>
      <c r="G85" s="21">
        <v>39263</v>
      </c>
      <c r="H85" s="23">
        <v>33895</v>
      </c>
      <c r="I85" s="23">
        <v>0</v>
      </c>
      <c r="J85" s="23">
        <v>966105</v>
      </c>
      <c r="K85" s="23">
        <v>0</v>
      </c>
      <c r="L85" s="23">
        <v>0</v>
      </c>
      <c r="M85" s="23">
        <v>1000000</v>
      </c>
      <c r="N85" s="23">
        <v>14000000</v>
      </c>
      <c r="O85" s="23">
        <v>390928.76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14390928.76</v>
      </c>
    </row>
    <row r="86" spans="1:22" x14ac:dyDescent="0.3">
      <c r="A86" s="19" t="s">
        <v>239</v>
      </c>
      <c r="B86" s="19" t="str">
        <f>IFERROR(VLOOKUP(A86,'[1]Raw Data'!$B:$E,4,0),"")</f>
        <v>02E0165</v>
      </c>
      <c r="C86" s="20">
        <v>37308</v>
      </c>
      <c r="D86" s="21">
        <v>36616</v>
      </c>
      <c r="E86" s="22" t="s">
        <v>240</v>
      </c>
      <c r="F86" s="22" t="s">
        <v>241</v>
      </c>
      <c r="G86" s="21">
        <v>37343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242</v>
      </c>
      <c r="B87" s="19" t="str">
        <f>IFERROR(VLOOKUP(A87,'[1]Raw Data'!$B:$E,4,0),"")</f>
        <v>02E0719</v>
      </c>
      <c r="C87" s="20">
        <v>37434</v>
      </c>
      <c r="D87" s="21">
        <v>37257</v>
      </c>
      <c r="E87" s="22" t="s">
        <v>243</v>
      </c>
      <c r="F87" s="22" t="s">
        <v>244</v>
      </c>
      <c r="G87" s="21">
        <v>37525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245</v>
      </c>
      <c r="B88" s="19" t="str">
        <f>IFERROR(VLOOKUP(A88,'[1]Raw Data'!$B:$E,4,0),"")</f>
        <v>02-0471</v>
      </c>
      <c r="C88" s="20">
        <v>37452</v>
      </c>
      <c r="D88" s="21"/>
      <c r="E88" s="22" t="s">
        <v>246</v>
      </c>
      <c r="F88" s="22" t="s">
        <v>247</v>
      </c>
      <c r="G88" s="21">
        <v>42069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248</v>
      </c>
      <c r="B89" s="19" t="str">
        <f>IFERROR(VLOOKUP(A89,'[1]Raw Data'!$B:$E,4,0),"")</f>
        <v>02E1613</v>
      </c>
      <c r="C89" s="20">
        <v>37608</v>
      </c>
      <c r="D89" s="21">
        <v>37257</v>
      </c>
      <c r="E89" s="22" t="s">
        <v>249</v>
      </c>
      <c r="F89" s="22" t="s">
        <v>250</v>
      </c>
      <c r="G89" s="21">
        <v>37771</v>
      </c>
      <c r="H89" s="23">
        <v>0</v>
      </c>
      <c r="I89" s="23">
        <v>0</v>
      </c>
      <c r="J89" s="23">
        <v>2415</v>
      </c>
      <c r="K89" s="23">
        <v>0</v>
      </c>
      <c r="L89" s="23">
        <v>0</v>
      </c>
      <c r="M89" s="23">
        <v>2415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251</v>
      </c>
      <c r="B90" s="19" t="str">
        <f>IFERROR(VLOOKUP(A90,'[1]Raw Data'!$B:$E,4,0),"")</f>
        <v>03E1158</v>
      </c>
      <c r="C90" s="20">
        <v>37904</v>
      </c>
      <c r="D90" s="21">
        <v>37711</v>
      </c>
      <c r="E90" s="22" t="s">
        <v>252</v>
      </c>
      <c r="F90" s="22" t="s">
        <v>253</v>
      </c>
      <c r="G90" s="21">
        <v>38196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254</v>
      </c>
      <c r="B91" s="19" t="str">
        <f>IFERROR(VLOOKUP(A91,'[1]Raw Data'!$B:$E,4,0),"")</f>
        <v>03E1584</v>
      </c>
      <c r="C91" s="20">
        <v>37974</v>
      </c>
      <c r="D91" s="21">
        <v>37147</v>
      </c>
      <c r="E91" s="22" t="s">
        <v>205</v>
      </c>
      <c r="F91" s="22" t="s">
        <v>255</v>
      </c>
      <c r="G91" s="21">
        <v>38748</v>
      </c>
      <c r="H91" s="23">
        <v>0</v>
      </c>
      <c r="I91" s="23">
        <v>0</v>
      </c>
      <c r="J91" s="23">
        <v>5316</v>
      </c>
      <c r="K91" s="23">
        <v>0</v>
      </c>
      <c r="L91" s="23">
        <v>0</v>
      </c>
      <c r="M91" s="23">
        <v>5316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256</v>
      </c>
      <c r="B92" s="19" t="str">
        <f>IFERROR(VLOOKUP(A92,'[1]Raw Data'!$B:$E,4,0),"")</f>
        <v>02E1886</v>
      </c>
      <c r="C92" s="20">
        <v>38012</v>
      </c>
      <c r="D92" s="21">
        <v>37043</v>
      </c>
      <c r="E92" s="22" t="s">
        <v>257</v>
      </c>
      <c r="F92" s="22" t="s">
        <v>258</v>
      </c>
      <c r="G92" s="21">
        <v>38057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259</v>
      </c>
      <c r="B93" s="19" t="str">
        <f>IFERROR(VLOOKUP(A93,'[1]Raw Data'!$B:$E,4,0),"")</f>
        <v>04E0000</v>
      </c>
      <c r="C93" s="20">
        <v>38001</v>
      </c>
      <c r="D93" s="21"/>
      <c r="E93" s="22" t="s">
        <v>114</v>
      </c>
      <c r="F93" s="22" t="s">
        <v>260</v>
      </c>
      <c r="G93" s="21">
        <v>39813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261</v>
      </c>
      <c r="B94" s="19" t="str">
        <f>IFERROR(VLOOKUP(A94,'[1]Raw Data'!$B:$E,4,0),"")</f>
        <v>TBA</v>
      </c>
      <c r="C94" s="20">
        <v>38105</v>
      </c>
      <c r="D94" s="21"/>
      <c r="E94" s="22" t="s">
        <v>262</v>
      </c>
      <c r="F94" s="22" t="s">
        <v>263</v>
      </c>
      <c r="G94" s="21">
        <v>39086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264</v>
      </c>
      <c r="B95" s="19" t="str">
        <f>IFERROR(VLOOKUP(A95,'[1]Raw Data'!$B:$E,4,0),"")</f>
        <v>04-0498</v>
      </c>
      <c r="C95" s="20">
        <v>38205</v>
      </c>
      <c r="D95" s="21"/>
      <c r="E95" s="22" t="s">
        <v>265</v>
      </c>
      <c r="F95" s="22" t="s">
        <v>266</v>
      </c>
      <c r="G95" s="21">
        <v>42069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267</v>
      </c>
      <c r="B96" s="19" t="str">
        <f>IFERROR(VLOOKUP(A96,'[1]Raw Data'!$B:$E,4,0),"")</f>
        <v>04E1698</v>
      </c>
      <c r="C96" s="20">
        <v>38369</v>
      </c>
      <c r="D96" s="21"/>
      <c r="E96" s="22" t="s">
        <v>268</v>
      </c>
      <c r="F96" s="22" t="s">
        <v>269</v>
      </c>
      <c r="G96" s="21">
        <v>38408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270</v>
      </c>
      <c r="B97" s="19" t="str">
        <f>IFERROR(VLOOKUP(A97,'[1]Raw Data'!$B:$E,4,0),"")</f>
        <v>05E0213</v>
      </c>
      <c r="C97" s="20">
        <v>38415</v>
      </c>
      <c r="D97" s="21">
        <v>37819</v>
      </c>
      <c r="E97" s="22" t="s">
        <v>271</v>
      </c>
      <c r="F97" s="22" t="s">
        <v>272</v>
      </c>
      <c r="G97" s="21">
        <v>39113</v>
      </c>
      <c r="H97" s="23">
        <v>0</v>
      </c>
      <c r="I97" s="23">
        <v>0</v>
      </c>
      <c r="J97" s="23">
        <v>21712</v>
      </c>
      <c r="K97" s="23">
        <v>0</v>
      </c>
      <c r="L97" s="23">
        <v>0</v>
      </c>
      <c r="M97" s="23">
        <v>21712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05E0310</v>
      </c>
      <c r="C98" s="20">
        <v>38434</v>
      </c>
      <c r="D98" s="21">
        <v>36312</v>
      </c>
      <c r="E98" s="22" t="s">
        <v>274</v>
      </c>
      <c r="F98" s="22" t="s">
        <v>275</v>
      </c>
      <c r="G98" s="21">
        <v>38443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276</v>
      </c>
      <c r="B99" s="19" t="str">
        <f>IFERROR(VLOOKUP(A99,'[1]Raw Data'!$B:$E,4,0),"")</f>
        <v>05E0328</v>
      </c>
      <c r="C99" s="20">
        <v>38441</v>
      </c>
      <c r="D99" s="21">
        <v>38018</v>
      </c>
      <c r="E99" s="22" t="s">
        <v>277</v>
      </c>
      <c r="F99" s="22" t="s">
        <v>278</v>
      </c>
      <c r="G99" s="21">
        <v>39813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279</v>
      </c>
      <c r="B100" s="19" t="str">
        <f>IFERROR(VLOOKUP(A100,'[1]Raw Data'!$B:$E,4,0),"")</f>
        <v>05E0355</v>
      </c>
      <c r="C100" s="20">
        <v>38454</v>
      </c>
      <c r="D100" s="21"/>
      <c r="E100" s="22" t="s">
        <v>280</v>
      </c>
      <c r="F100" s="22" t="s">
        <v>281</v>
      </c>
      <c r="G100" s="21">
        <v>38589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282</v>
      </c>
      <c r="B101" s="19" t="str">
        <f>IFERROR(VLOOKUP(A101,'[1]Raw Data'!$B:$E,4,0),"")</f>
        <v>TBA</v>
      </c>
      <c r="C101" s="20">
        <v>38441</v>
      </c>
      <c r="D101" s="21"/>
      <c r="E101" s="22" t="s">
        <v>283</v>
      </c>
      <c r="F101" s="22" t="s">
        <v>284</v>
      </c>
      <c r="G101" s="21">
        <v>38625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285</v>
      </c>
      <c r="B102" s="19" t="str">
        <f>IFERROR(VLOOKUP(A102,'[1]Raw Data'!$B:$E,4,0),"")</f>
        <v>05E0890</v>
      </c>
      <c r="C102" s="20">
        <v>38559</v>
      </c>
      <c r="D102" s="21">
        <v>38553</v>
      </c>
      <c r="E102" s="22" t="s">
        <v>140</v>
      </c>
      <c r="F102" s="22" t="s">
        <v>286</v>
      </c>
      <c r="G102" s="21">
        <v>38643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287</v>
      </c>
      <c r="B103" s="19" t="str">
        <f>IFERROR(VLOOKUP(A103,'[1]Raw Data'!$B:$E,4,0),"")</f>
        <v>06-0466</v>
      </c>
      <c r="C103" s="20">
        <v>38866</v>
      </c>
      <c r="D103" s="21"/>
      <c r="E103" s="22" t="s">
        <v>288</v>
      </c>
      <c r="F103" s="22" t="s">
        <v>289</v>
      </c>
      <c r="G103" s="21">
        <v>39903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290</v>
      </c>
      <c r="B104" s="19" t="str">
        <f>IFERROR(VLOOKUP(A104,'[1]Raw Data'!$B:$E,4,0),"")</f>
        <v>06E1041</v>
      </c>
      <c r="C104" s="20">
        <v>38951</v>
      </c>
      <c r="D104" s="21"/>
      <c r="E104" s="22" t="s">
        <v>291</v>
      </c>
      <c r="F104" s="22" t="s">
        <v>292</v>
      </c>
      <c r="G104" s="21">
        <v>39211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293</v>
      </c>
      <c r="B105" s="19" t="str">
        <f>IFERROR(VLOOKUP(A105,'[1]Raw Data'!$B:$E,4,0),"")</f>
        <v>TBA</v>
      </c>
      <c r="C105" s="20">
        <v>39013</v>
      </c>
      <c r="D105" s="21"/>
      <c r="E105" s="22" t="s">
        <v>294</v>
      </c>
      <c r="F105" s="22" t="s">
        <v>295</v>
      </c>
      <c r="G105" s="21">
        <v>39813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296</v>
      </c>
      <c r="B106" s="19" t="str">
        <f>IFERROR(VLOOKUP(A106,'[1]Raw Data'!$B:$E,4,0),"")</f>
        <v>07E0120</v>
      </c>
      <c r="C106" s="20">
        <v>39099</v>
      </c>
      <c r="D106" s="21">
        <v>39148</v>
      </c>
      <c r="E106" s="22" t="s">
        <v>140</v>
      </c>
      <c r="F106" s="22" t="s">
        <v>297</v>
      </c>
      <c r="G106" s="21">
        <v>39164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298</v>
      </c>
      <c r="B107" s="19" t="str">
        <f>IFERROR(VLOOKUP(A107,'[1]Raw Data'!$B:$E,4,0),"")</f>
        <v>07E0829</v>
      </c>
      <c r="C107" s="20">
        <v>39262</v>
      </c>
      <c r="D107" s="21">
        <v>39216</v>
      </c>
      <c r="E107" s="22" t="s">
        <v>299</v>
      </c>
      <c r="F107" s="22" t="s">
        <v>300</v>
      </c>
      <c r="G107" s="21">
        <v>39813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301</v>
      </c>
      <c r="B108" s="19" t="str">
        <f>IFERROR(VLOOKUP(A108,'[1]Raw Data'!$B:$E,4,0),"")</f>
        <v>07E-1963</v>
      </c>
      <c r="C108" s="20">
        <v>39483</v>
      </c>
      <c r="D108" s="21">
        <v>39342</v>
      </c>
      <c r="E108" s="22" t="s">
        <v>302</v>
      </c>
      <c r="F108" s="22" t="s">
        <v>303</v>
      </c>
      <c r="G108" s="21">
        <v>39813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304</v>
      </c>
      <c r="B109" s="19" t="str">
        <f>IFERROR(VLOOKUP(A109,'[1]Raw Data'!$B:$E,4,0),"")</f>
        <v>08E0567</v>
      </c>
      <c r="C109" s="20">
        <v>39568</v>
      </c>
      <c r="D109" s="21">
        <v>39485</v>
      </c>
      <c r="E109" s="22" t="s">
        <v>305</v>
      </c>
      <c r="F109" s="22" t="s">
        <v>306</v>
      </c>
      <c r="G109" s="21">
        <v>40025</v>
      </c>
      <c r="H109" s="23">
        <v>0</v>
      </c>
      <c r="I109" s="23">
        <v>0</v>
      </c>
      <c r="J109" s="23">
        <v>9408</v>
      </c>
      <c r="K109" s="23">
        <v>0</v>
      </c>
      <c r="L109" s="23">
        <v>0</v>
      </c>
      <c r="M109" s="23">
        <v>9408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307</v>
      </c>
      <c r="B110" s="19" t="str">
        <f>IFERROR(VLOOKUP(A110,'[1]Raw Data'!$B:$E,4,0),"")</f>
        <v>08E0666</v>
      </c>
      <c r="C110" s="20">
        <v>39584</v>
      </c>
      <c r="D110" s="21"/>
      <c r="E110" s="22" t="s">
        <v>308</v>
      </c>
      <c r="F110" s="22" t="s">
        <v>309</v>
      </c>
      <c r="G110" s="21">
        <v>40029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310</v>
      </c>
      <c r="B111" s="19" t="str">
        <f>IFERROR(VLOOKUP(A111,'[1]Raw Data'!$B:$E,4,0),"")</f>
        <v>08E0993</v>
      </c>
      <c r="C111" s="20">
        <v>39657</v>
      </c>
      <c r="D111" s="21"/>
      <c r="E111" s="22" t="s">
        <v>311</v>
      </c>
      <c r="F111" s="22" t="s">
        <v>312</v>
      </c>
      <c r="G111" s="21">
        <v>39665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313</v>
      </c>
      <c r="B112" s="19" t="str">
        <f>IFERROR(VLOOKUP(A112,'[1]Raw Data'!$B:$E,4,0),"")</f>
        <v>08E1110</v>
      </c>
      <c r="C112" s="20">
        <v>39674</v>
      </c>
      <c r="D112" s="21">
        <v>39356</v>
      </c>
      <c r="E112" s="22" t="s">
        <v>314</v>
      </c>
      <c r="F112" s="22" t="s">
        <v>315</v>
      </c>
      <c r="G112" s="21">
        <v>39994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316</v>
      </c>
      <c r="B113" s="19" t="str">
        <f>IFERROR(VLOOKUP(A113,'[1]Raw Data'!$B:$E,4,0),"")</f>
        <v>08E1136</v>
      </c>
      <c r="C113" s="20">
        <v>39681</v>
      </c>
      <c r="D113" s="21">
        <v>39540</v>
      </c>
      <c r="E113" s="22" t="s">
        <v>294</v>
      </c>
      <c r="F113" s="22" t="s">
        <v>317</v>
      </c>
      <c r="G113" s="21">
        <v>42093</v>
      </c>
      <c r="H113" s="23">
        <v>0</v>
      </c>
      <c r="I113" s="23">
        <v>0</v>
      </c>
      <c r="J113" s="23">
        <v>118657</v>
      </c>
      <c r="K113" s="23">
        <v>0</v>
      </c>
      <c r="L113" s="23">
        <v>0</v>
      </c>
      <c r="M113" s="23">
        <v>118657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318</v>
      </c>
      <c r="B114" s="19" t="str">
        <f>IFERROR(VLOOKUP(A114,'[1]Raw Data'!$B:$E,4,0),"")</f>
        <v>09E0758</v>
      </c>
      <c r="C114" s="20">
        <v>39972</v>
      </c>
      <c r="D114" s="21">
        <v>39448</v>
      </c>
      <c r="E114" s="22" t="s">
        <v>234</v>
      </c>
      <c r="F114" s="22" t="s">
        <v>319</v>
      </c>
      <c r="G114" s="21">
        <v>40490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320</v>
      </c>
      <c r="B115" s="19" t="str">
        <f>IFERROR(VLOOKUP(A115,'[1]Raw Data'!$B:$E,4,0),"")</f>
        <v>09E0795</v>
      </c>
      <c r="C115" s="20">
        <v>39982</v>
      </c>
      <c r="D115" s="21">
        <v>38600</v>
      </c>
      <c r="E115" s="22" t="s">
        <v>169</v>
      </c>
      <c r="F115" s="22" t="s">
        <v>321</v>
      </c>
      <c r="G115" s="21">
        <v>40533</v>
      </c>
      <c r="H115" s="23">
        <v>0</v>
      </c>
      <c r="I115" s="23">
        <v>0</v>
      </c>
      <c r="J115" s="23">
        <v>46578</v>
      </c>
      <c r="K115" s="23">
        <v>0</v>
      </c>
      <c r="L115" s="23">
        <v>0</v>
      </c>
      <c r="M115" s="23">
        <v>46578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322</v>
      </c>
      <c r="B116" s="19" t="str">
        <f>IFERROR(VLOOKUP(A116,'[1]Raw Data'!$B:$E,4,0),"")</f>
        <v>NFO</v>
      </c>
      <c r="C116" s="20">
        <v>40060</v>
      </c>
      <c r="D116" s="21"/>
      <c r="E116" s="22" t="s">
        <v>323</v>
      </c>
      <c r="F116" s="22" t="s">
        <v>324</v>
      </c>
      <c r="G116" s="21">
        <v>40381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325</v>
      </c>
      <c r="B117" s="19" t="str">
        <f>IFERROR(VLOOKUP(A117,'[1]Raw Data'!$B:$E,4,0),"")</f>
        <v>09E1341</v>
      </c>
      <c r="C117" s="20">
        <v>40085</v>
      </c>
      <c r="D117" s="21">
        <v>39477</v>
      </c>
      <c r="E117" s="22" t="s">
        <v>302</v>
      </c>
      <c r="F117" s="22" t="s">
        <v>326</v>
      </c>
      <c r="G117" s="21">
        <v>40633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327</v>
      </c>
      <c r="B118" s="19" t="str">
        <f>IFERROR(VLOOKUP(A118,'[1]Raw Data'!$B:$E,4,0),"")</f>
        <v>No CST</v>
      </c>
      <c r="C118" s="20">
        <v>40119</v>
      </c>
      <c r="D118" s="21"/>
      <c r="E118" s="22" t="s">
        <v>328</v>
      </c>
      <c r="F118" s="22" t="s">
        <v>329</v>
      </c>
      <c r="G118" s="21">
        <v>41103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330</v>
      </c>
      <c r="B119" s="19" t="str">
        <f>IFERROR(VLOOKUP(A119,'[1]Raw Data'!$B:$E,4,0),"")</f>
        <v>09E1715</v>
      </c>
      <c r="C119" s="20">
        <v>40141</v>
      </c>
      <c r="D119" s="21">
        <v>39814</v>
      </c>
      <c r="E119" s="22" t="s">
        <v>331</v>
      </c>
      <c r="F119" s="22" t="s">
        <v>332</v>
      </c>
      <c r="G119" s="21">
        <v>40800</v>
      </c>
      <c r="H119" s="23">
        <v>800000</v>
      </c>
      <c r="I119" s="23">
        <v>0</v>
      </c>
      <c r="J119" s="23">
        <v>100719</v>
      </c>
      <c r="K119" s="23">
        <v>0</v>
      </c>
      <c r="L119" s="23">
        <v>0</v>
      </c>
      <c r="M119" s="23">
        <v>900719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333</v>
      </c>
      <c r="B120" s="19" t="str">
        <f>IFERROR(VLOOKUP(A120,'[1]Raw Data'!$B:$E,4,0),"")</f>
        <v>10E0030</v>
      </c>
      <c r="C120" s="20">
        <v>40190</v>
      </c>
      <c r="D120" s="21">
        <v>40130</v>
      </c>
      <c r="E120" s="22" t="s">
        <v>305</v>
      </c>
      <c r="F120" s="22" t="s">
        <v>334</v>
      </c>
      <c r="G120" s="21">
        <v>40480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335</v>
      </c>
      <c r="B121" s="19" t="str">
        <f>IFERROR(VLOOKUP(A121,'[1]Raw Data'!$B:$E,4,0),"")</f>
        <v>06E1553</v>
      </c>
      <c r="C121" s="20">
        <v>40189</v>
      </c>
      <c r="D121" s="21"/>
      <c r="E121" s="22" t="s">
        <v>336</v>
      </c>
      <c r="F121" s="22" t="s">
        <v>337</v>
      </c>
      <c r="G121" s="21">
        <v>40246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338</v>
      </c>
      <c r="B122" s="19" t="str">
        <f>IFERROR(VLOOKUP(A122,'[1]Raw Data'!$B:$E,4,0),"")</f>
        <v>10E0227</v>
      </c>
      <c r="C122" s="20">
        <v>40238</v>
      </c>
      <c r="D122" s="21">
        <v>39017</v>
      </c>
      <c r="E122" s="22" t="s">
        <v>339</v>
      </c>
      <c r="F122" s="22" t="s">
        <v>340</v>
      </c>
      <c r="G122" s="21">
        <v>41813</v>
      </c>
      <c r="H122" s="23">
        <v>714942</v>
      </c>
      <c r="I122" s="23">
        <v>0</v>
      </c>
      <c r="J122" s="23">
        <v>285058</v>
      </c>
      <c r="K122" s="23">
        <v>0</v>
      </c>
      <c r="L122" s="23">
        <v>0</v>
      </c>
      <c r="M122" s="23">
        <v>1000000</v>
      </c>
      <c r="N122" s="23">
        <v>4356557.9000000004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4356557.9000000004</v>
      </c>
    </row>
    <row r="123" spans="1:22" x14ac:dyDescent="0.3">
      <c r="A123" s="19" t="s">
        <v>341</v>
      </c>
      <c r="B123" s="19" t="str">
        <f>IFERROR(VLOOKUP(A123,'[1]Raw Data'!$B:$E,4,0),"")</f>
        <v>P&amp;T</v>
      </c>
      <c r="C123" s="20">
        <v>40256</v>
      </c>
      <c r="D123" s="21"/>
      <c r="E123" s="22" t="s">
        <v>342</v>
      </c>
      <c r="F123" s="22" t="s">
        <v>343</v>
      </c>
      <c r="G123" s="21">
        <v>40485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344</v>
      </c>
      <c r="B124" s="19" t="str">
        <f>IFERROR(VLOOKUP(A124,'[1]Raw Data'!$B:$E,4,0),"")</f>
        <v>10E0285</v>
      </c>
      <c r="C124" s="20">
        <v>40252</v>
      </c>
      <c r="D124" s="21"/>
      <c r="E124" s="22" t="s">
        <v>164</v>
      </c>
      <c r="F124" s="22" t="s">
        <v>345</v>
      </c>
      <c r="G124" s="21">
        <v>40253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346</v>
      </c>
      <c r="B125" s="19" t="str">
        <f>IFERROR(VLOOKUP(A125,'[1]Raw Data'!$B:$E,4,0),"")</f>
        <v>14E0905</v>
      </c>
      <c r="C125" s="20">
        <v>41793</v>
      </c>
      <c r="D125" s="21">
        <v>35771</v>
      </c>
      <c r="E125" s="22" t="s">
        <v>347</v>
      </c>
      <c r="F125" s="22" t="s">
        <v>348</v>
      </c>
      <c r="G125" s="21">
        <v>41978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349</v>
      </c>
      <c r="B126" s="19" t="str">
        <f>IFERROR(VLOOKUP(A126,'[1]Raw Data'!$B:$E,4,0),"")</f>
        <v>10E1544</v>
      </c>
      <c r="C126" s="20">
        <v>40484</v>
      </c>
      <c r="D126" s="21">
        <v>40193</v>
      </c>
      <c r="E126" s="22" t="s">
        <v>350</v>
      </c>
      <c r="F126" s="22" t="s">
        <v>351</v>
      </c>
      <c r="G126" s="21">
        <v>41621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352</v>
      </c>
      <c r="B127" s="19" t="str">
        <f>IFERROR(VLOOKUP(A127,'[1]Raw Data'!$B:$E,4,0),"")</f>
        <v>10E1735</v>
      </c>
      <c r="C127" s="20">
        <v>40520</v>
      </c>
      <c r="D127" s="21">
        <v>39633</v>
      </c>
      <c r="E127" s="22" t="s">
        <v>353</v>
      </c>
      <c r="F127" s="22" t="s">
        <v>354</v>
      </c>
      <c r="G127" s="21">
        <v>41807</v>
      </c>
      <c r="H127" s="23">
        <v>0</v>
      </c>
      <c r="I127" s="23">
        <v>0</v>
      </c>
      <c r="J127" s="23">
        <v>13778</v>
      </c>
      <c r="K127" s="23">
        <v>0</v>
      </c>
      <c r="L127" s="23">
        <v>0</v>
      </c>
      <c r="M127" s="23">
        <v>13778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355</v>
      </c>
      <c r="B128" s="19" t="str">
        <f>IFERROR(VLOOKUP(A128,'[1]Raw Data'!$B:$E,4,0),"")</f>
        <v>10E1739</v>
      </c>
      <c r="C128" s="20">
        <v>40515</v>
      </c>
      <c r="D128" s="21">
        <v>39428</v>
      </c>
      <c r="E128" s="22" t="s">
        <v>356</v>
      </c>
      <c r="F128" s="22" t="s">
        <v>357</v>
      </c>
      <c r="G128" s="21">
        <v>40744</v>
      </c>
      <c r="H128" s="23">
        <v>213000</v>
      </c>
      <c r="I128" s="23">
        <v>0</v>
      </c>
      <c r="J128" s="23">
        <v>0</v>
      </c>
      <c r="K128" s="23">
        <v>0</v>
      </c>
      <c r="L128" s="23">
        <v>0</v>
      </c>
      <c r="M128" s="23">
        <v>213000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358</v>
      </c>
      <c r="B129" s="19" t="str">
        <f>IFERROR(VLOOKUP(A129,'[1]Raw Data'!$B:$E,4,0),"")</f>
        <v>10E1826</v>
      </c>
      <c r="C129" s="20">
        <v>40525</v>
      </c>
      <c r="D129" s="21">
        <v>36833</v>
      </c>
      <c r="E129" s="22" t="s">
        <v>137</v>
      </c>
      <c r="F129" s="22" t="s">
        <v>359</v>
      </c>
      <c r="G129" s="21">
        <v>42801</v>
      </c>
      <c r="H129" s="23">
        <v>0</v>
      </c>
      <c r="I129" s="23">
        <v>0</v>
      </c>
      <c r="J129" s="23">
        <v>4074</v>
      </c>
      <c r="K129" s="23">
        <v>0</v>
      </c>
      <c r="L129" s="23">
        <v>0</v>
      </c>
      <c r="M129" s="23">
        <v>4074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360</v>
      </c>
      <c r="B130" s="19" t="str">
        <f>IFERROR(VLOOKUP(A130,'[1]Raw Data'!$B:$E,4,0),"")</f>
        <v>No CST</v>
      </c>
      <c r="C130" s="20">
        <v>40644</v>
      </c>
      <c r="D130" s="21"/>
      <c r="E130" s="22" t="s">
        <v>361</v>
      </c>
      <c r="F130" s="22" t="s">
        <v>362</v>
      </c>
      <c r="G130" s="21">
        <v>40753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363</v>
      </c>
      <c r="B131" s="19" t="str">
        <f>IFERROR(VLOOKUP(A131,'[1]Raw Data'!$B:$E,4,0),"")</f>
        <v>11E0473</v>
      </c>
      <c r="C131" s="20">
        <v>40646</v>
      </c>
      <c r="D131" s="21">
        <v>40262</v>
      </c>
      <c r="E131" s="22" t="s">
        <v>364</v>
      </c>
      <c r="F131" s="22" t="s">
        <v>365</v>
      </c>
      <c r="G131" s="21">
        <v>41455</v>
      </c>
      <c r="H131" s="23">
        <v>0</v>
      </c>
      <c r="I131" s="23">
        <v>0</v>
      </c>
      <c r="J131" s="23">
        <v>10158</v>
      </c>
      <c r="K131" s="23">
        <v>0</v>
      </c>
      <c r="L131" s="23">
        <v>0</v>
      </c>
      <c r="M131" s="23">
        <v>10158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366</v>
      </c>
      <c r="B132" s="19" t="str">
        <f>IFERROR(VLOOKUP(A132,'[1]Raw Data'!$B:$E,4,0),"")</f>
        <v>11E0487</v>
      </c>
      <c r="C132" s="20">
        <v>40646</v>
      </c>
      <c r="D132" s="21">
        <v>40553</v>
      </c>
      <c r="E132" s="22" t="s">
        <v>367</v>
      </c>
      <c r="F132" s="22" t="s">
        <v>368</v>
      </c>
      <c r="G132" s="21">
        <v>40661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11E1497</v>
      </c>
      <c r="C133" s="20">
        <v>40829</v>
      </c>
      <c r="D133" s="21">
        <v>39436</v>
      </c>
      <c r="E133" s="22" t="s">
        <v>370</v>
      </c>
      <c r="F133" s="22" t="s">
        <v>371</v>
      </c>
      <c r="G133" s="21">
        <v>41101</v>
      </c>
      <c r="H133" s="23">
        <v>0</v>
      </c>
      <c r="I133" s="23">
        <v>0</v>
      </c>
      <c r="J133" s="23">
        <v>7627</v>
      </c>
      <c r="K133" s="23">
        <v>0</v>
      </c>
      <c r="L133" s="23">
        <v>0</v>
      </c>
      <c r="M133" s="23">
        <v>7627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372</v>
      </c>
      <c r="B134" s="19" t="str">
        <f>IFERROR(VLOOKUP(A134,'[1]Raw Data'!$B:$E,4,0),"")</f>
        <v>12E0296</v>
      </c>
      <c r="C134" s="20">
        <v>40977</v>
      </c>
      <c r="D134" s="21">
        <v>40862</v>
      </c>
      <c r="E134" s="22" t="s">
        <v>373</v>
      </c>
      <c r="F134" s="22" t="s">
        <v>374</v>
      </c>
      <c r="G134" s="21">
        <v>40988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12E0315</v>
      </c>
      <c r="C135" s="20">
        <v>40980</v>
      </c>
      <c r="D135" s="21">
        <v>39958</v>
      </c>
      <c r="E135" s="22" t="s">
        <v>376</v>
      </c>
      <c r="F135" s="22" t="s">
        <v>377</v>
      </c>
      <c r="G135" s="21">
        <v>43339</v>
      </c>
      <c r="H135" s="23">
        <v>0</v>
      </c>
      <c r="I135" s="23">
        <v>0</v>
      </c>
      <c r="J135" s="23">
        <v>661</v>
      </c>
      <c r="K135" s="23">
        <v>0</v>
      </c>
      <c r="L135" s="23">
        <v>0</v>
      </c>
      <c r="M135" s="23">
        <v>661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12E-0358</v>
      </c>
      <c r="C136" s="20">
        <v>40987</v>
      </c>
      <c r="D136" s="21"/>
      <c r="E136" s="22" t="s">
        <v>379</v>
      </c>
      <c r="F136" s="22" t="s">
        <v>380</v>
      </c>
      <c r="G136" s="21">
        <v>40994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12-0202</v>
      </c>
      <c r="C137" s="20">
        <v>40983</v>
      </c>
      <c r="D137" s="21">
        <v>39982</v>
      </c>
      <c r="E137" s="22" t="s">
        <v>382</v>
      </c>
      <c r="F137" s="22" t="s">
        <v>383</v>
      </c>
      <c r="G137" s="21">
        <v>41029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384</v>
      </c>
      <c r="B138" s="19" t="str">
        <f>IFERROR(VLOOKUP(A138,'[1]Raw Data'!$B:$E,4,0),"")</f>
        <v>12E0987</v>
      </c>
      <c r="C138" s="20">
        <v>41089</v>
      </c>
      <c r="D138" s="21">
        <v>40991</v>
      </c>
      <c r="E138" s="22" t="s">
        <v>379</v>
      </c>
      <c r="F138" s="22" t="s">
        <v>385</v>
      </c>
      <c r="G138" s="21">
        <v>41820</v>
      </c>
      <c r="H138" s="23">
        <v>0</v>
      </c>
      <c r="I138" s="23">
        <v>0</v>
      </c>
      <c r="J138" s="23">
        <v>57822</v>
      </c>
      <c r="K138" s="23">
        <v>0</v>
      </c>
      <c r="L138" s="23">
        <v>0</v>
      </c>
      <c r="M138" s="23">
        <v>57822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386</v>
      </c>
      <c r="B139" s="19" t="str">
        <f>IFERROR(VLOOKUP(A139,'[1]Raw Data'!$B:$E,4,0),"")</f>
        <v>13E0262</v>
      </c>
      <c r="C139" s="20">
        <v>41334</v>
      </c>
      <c r="D139" s="21">
        <v>38984</v>
      </c>
      <c r="E139" s="22" t="s">
        <v>387</v>
      </c>
      <c r="F139" s="22" t="s">
        <v>388</v>
      </c>
      <c r="G139" s="21">
        <v>42735</v>
      </c>
      <c r="H139" s="23">
        <v>425000</v>
      </c>
      <c r="I139" s="23">
        <v>0</v>
      </c>
      <c r="J139" s="23">
        <v>83953</v>
      </c>
      <c r="K139" s="23">
        <v>0</v>
      </c>
      <c r="L139" s="23">
        <v>0</v>
      </c>
      <c r="M139" s="23">
        <v>508953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389</v>
      </c>
      <c r="B140" s="19" t="str">
        <f>IFERROR(VLOOKUP(A140,'[1]Raw Data'!$B:$E,4,0),"")</f>
        <v>14E0252</v>
      </c>
      <c r="C140" s="20">
        <v>41694</v>
      </c>
      <c r="D140" s="21">
        <v>40764</v>
      </c>
      <c r="E140" s="22" t="s">
        <v>58</v>
      </c>
      <c r="F140" s="22" t="s">
        <v>390</v>
      </c>
      <c r="G140" s="21">
        <v>42004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391</v>
      </c>
      <c r="B141" s="19" t="str">
        <f>IFERROR(VLOOKUP(A141,'[1]Raw Data'!$B:$E,4,0),"")</f>
        <v>14E0414</v>
      </c>
      <c r="C141" s="20">
        <v>41724</v>
      </c>
      <c r="D141" s="21">
        <v>40492</v>
      </c>
      <c r="E141" s="22" t="s">
        <v>392</v>
      </c>
      <c r="F141" s="22" t="s">
        <v>393</v>
      </c>
      <c r="G141" s="21">
        <v>42153</v>
      </c>
      <c r="H141" s="23">
        <v>0</v>
      </c>
      <c r="I141" s="23">
        <v>0</v>
      </c>
      <c r="J141" s="23">
        <v>5458</v>
      </c>
      <c r="K141" s="23">
        <v>0</v>
      </c>
      <c r="L141" s="23">
        <v>0</v>
      </c>
      <c r="M141" s="23">
        <v>5458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394</v>
      </c>
      <c r="B142" s="19" t="str">
        <f>IFERROR(VLOOKUP(A142,'[1]Raw Data'!$B:$E,4,0),"")</f>
        <v>14E0850</v>
      </c>
      <c r="C142" s="20">
        <v>41799</v>
      </c>
      <c r="D142" s="21">
        <v>41684</v>
      </c>
      <c r="E142" s="22" t="s">
        <v>395</v>
      </c>
      <c r="F142" s="22" t="s">
        <v>396</v>
      </c>
      <c r="G142" s="21">
        <v>41907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397</v>
      </c>
      <c r="B143" s="19" t="str">
        <f>IFERROR(VLOOKUP(A143,'[1]Raw Data'!$B:$E,4,0),"")</f>
        <v>14E1697</v>
      </c>
      <c r="C143" s="20">
        <v>41936</v>
      </c>
      <c r="D143" s="21">
        <v>41522</v>
      </c>
      <c r="E143" s="22" t="s">
        <v>398</v>
      </c>
      <c r="F143" s="22" t="s">
        <v>399</v>
      </c>
      <c r="G143" s="21">
        <v>41975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400</v>
      </c>
      <c r="B144" s="19" t="str">
        <f>IFERROR(VLOOKUP(A144,'[1]Raw Data'!$B:$E,4,0),"")</f>
        <v>15E0863</v>
      </c>
      <c r="C144" s="20">
        <v>42167</v>
      </c>
      <c r="D144" s="21">
        <v>41712</v>
      </c>
      <c r="E144" s="22" t="s">
        <v>401</v>
      </c>
      <c r="F144" s="22" t="s">
        <v>402</v>
      </c>
      <c r="G144" s="21">
        <v>42235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15E2365</v>
      </c>
      <c r="C145" s="20">
        <v>42579</v>
      </c>
      <c r="D145" s="21">
        <v>41938</v>
      </c>
      <c r="E145" s="22" t="s">
        <v>404</v>
      </c>
      <c r="F145" s="22" t="s">
        <v>405</v>
      </c>
      <c r="G145" s="21">
        <v>44403</v>
      </c>
      <c r="H145" s="23">
        <v>0</v>
      </c>
      <c r="I145" s="23">
        <v>0</v>
      </c>
      <c r="J145" s="23">
        <v>376921</v>
      </c>
      <c r="K145" s="23">
        <v>0</v>
      </c>
      <c r="L145" s="23">
        <v>0</v>
      </c>
      <c r="M145" s="23">
        <v>376921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ht="28.8" x14ac:dyDescent="0.3">
      <c r="A146" s="19" t="s">
        <v>406</v>
      </c>
      <c r="B146" s="19" t="str">
        <f>IFERROR(VLOOKUP(A146,'[1]Raw Data'!$B:$E,4,0),"")</f>
        <v>16E1653</v>
      </c>
      <c r="C146" s="20">
        <v>42646</v>
      </c>
      <c r="D146" s="21"/>
      <c r="E146" s="22" t="s">
        <v>407</v>
      </c>
      <c r="F146" s="22" t="s">
        <v>408</v>
      </c>
      <c r="G146" s="21">
        <v>42789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409</v>
      </c>
      <c r="B147" s="19" t="str">
        <f>IFERROR(VLOOKUP(A147,'[1]Raw Data'!$B:$E,4,0),"")</f>
        <v>17E0932</v>
      </c>
      <c r="C147" s="20">
        <v>42891</v>
      </c>
      <c r="D147" s="21">
        <v>39448</v>
      </c>
      <c r="E147" s="22" t="s">
        <v>410</v>
      </c>
      <c r="F147" s="22" t="s">
        <v>411</v>
      </c>
      <c r="G147" s="21">
        <v>43455</v>
      </c>
      <c r="H147" s="23">
        <v>0</v>
      </c>
      <c r="I147" s="23">
        <v>0</v>
      </c>
      <c r="J147" s="23">
        <v>27949</v>
      </c>
      <c r="K147" s="23">
        <v>0</v>
      </c>
      <c r="L147" s="23">
        <v>0</v>
      </c>
      <c r="M147" s="23">
        <v>27949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412</v>
      </c>
      <c r="B148" s="19" t="str">
        <f>IFERROR(VLOOKUP(A148,'[1]Raw Data'!$B:$E,4,0),"")</f>
        <v>TBA</v>
      </c>
      <c r="C148" s="20">
        <v>43111</v>
      </c>
      <c r="D148" s="21"/>
      <c r="E148" s="22" t="s">
        <v>413</v>
      </c>
      <c r="F148" s="22" t="s">
        <v>414</v>
      </c>
      <c r="G148" s="21">
        <v>43129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ht="28.8" x14ac:dyDescent="0.3">
      <c r="A149" s="19" t="s">
        <v>415</v>
      </c>
      <c r="B149" s="19" t="str">
        <f>IFERROR(VLOOKUP(A149,'[1]Raw Data'!$B:$E,4,0),"")</f>
        <v>18E0223</v>
      </c>
      <c r="C149" s="20">
        <v>43146</v>
      </c>
      <c r="D149" s="21">
        <v>42723</v>
      </c>
      <c r="E149" s="22" t="s">
        <v>100</v>
      </c>
      <c r="F149" s="22" t="s">
        <v>416</v>
      </c>
      <c r="G149" s="21">
        <v>43474</v>
      </c>
      <c r="H149" s="23">
        <v>0</v>
      </c>
      <c r="I149" s="23">
        <v>0</v>
      </c>
      <c r="J149" s="23">
        <v>8894</v>
      </c>
      <c r="K149" s="23">
        <v>0</v>
      </c>
      <c r="L149" s="23">
        <v>0</v>
      </c>
      <c r="M149" s="23">
        <v>8894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417</v>
      </c>
      <c r="B150" s="19" t="str">
        <f>IFERROR(VLOOKUP(A150,'[1]Raw Data'!$B:$E,4,0),"")</f>
        <v>18E0250</v>
      </c>
      <c r="C150" s="20">
        <v>43147</v>
      </c>
      <c r="D150" s="21">
        <v>43085</v>
      </c>
      <c r="E150" s="22" t="s">
        <v>347</v>
      </c>
      <c r="F150" s="22" t="s">
        <v>418</v>
      </c>
      <c r="G150" s="21">
        <v>43364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No CST / TBA</v>
      </c>
      <c r="C151" s="20">
        <v>43308</v>
      </c>
      <c r="D151" s="21"/>
      <c r="E151" s="22" t="s">
        <v>114</v>
      </c>
      <c r="F151" s="22" t="s">
        <v>420</v>
      </c>
      <c r="G151" s="21">
        <v>43871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IFERROR(VLOOKUP(A152,'[1]Raw Data'!$B:$E,4,0),"")</f>
        <v>18E1611</v>
      </c>
      <c r="C152" s="20">
        <v>43354</v>
      </c>
      <c r="D152" s="21">
        <v>42180</v>
      </c>
      <c r="E152" s="22" t="s">
        <v>422</v>
      </c>
      <c r="F152" s="22" t="s">
        <v>423</v>
      </c>
      <c r="G152" s="21">
        <v>43853</v>
      </c>
      <c r="H152" s="23">
        <v>21770</v>
      </c>
      <c r="I152" s="23">
        <v>0</v>
      </c>
      <c r="J152" s="23">
        <v>7825</v>
      </c>
      <c r="K152" s="23">
        <v>0</v>
      </c>
      <c r="L152" s="23">
        <v>0</v>
      </c>
      <c r="M152" s="23">
        <v>29595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19E0117</v>
      </c>
      <c r="C153" s="20">
        <v>43494</v>
      </c>
      <c r="D153" s="21">
        <v>43371</v>
      </c>
      <c r="E153" s="22" t="s">
        <v>425</v>
      </c>
      <c r="F153" s="22" t="s">
        <v>426</v>
      </c>
      <c r="G153" s="21">
        <v>43705</v>
      </c>
      <c r="H153" s="23">
        <v>0</v>
      </c>
      <c r="I153" s="23">
        <v>0</v>
      </c>
      <c r="J153" s="23">
        <v>14274</v>
      </c>
      <c r="K153" s="23">
        <v>0</v>
      </c>
      <c r="L153" s="23">
        <v>0</v>
      </c>
      <c r="M153" s="23">
        <v>14274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19E2215</v>
      </c>
      <c r="C154" s="20">
        <v>43774</v>
      </c>
      <c r="D154" s="21">
        <v>43466</v>
      </c>
      <c r="E154" s="22" t="s">
        <v>323</v>
      </c>
      <c r="F154" s="22" t="s">
        <v>428</v>
      </c>
      <c r="G154" s="21">
        <v>43852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429</v>
      </c>
      <c r="B155" s="19" t="str">
        <f>IFERROR(VLOOKUP(A155,'[1]Raw Data'!$B:$E,4,0),"")</f>
        <v>20E1766</v>
      </c>
      <c r="C155" s="20">
        <v>44131</v>
      </c>
      <c r="D155" s="21">
        <v>42923</v>
      </c>
      <c r="E155" s="22" t="s">
        <v>430</v>
      </c>
      <c r="F155" s="22" t="s">
        <v>431</v>
      </c>
      <c r="G155" s="21"/>
      <c r="H155" s="23">
        <v>0</v>
      </c>
      <c r="I155" s="23">
        <v>0</v>
      </c>
      <c r="J155" s="23">
        <v>11012</v>
      </c>
      <c r="K155" s="23">
        <v>5000</v>
      </c>
      <c r="L155" s="23">
        <v>58988</v>
      </c>
      <c r="M155" s="23">
        <v>75000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20E2161</v>
      </c>
      <c r="C156" s="20">
        <v>44180</v>
      </c>
      <c r="D156" s="21">
        <v>44167</v>
      </c>
      <c r="E156" s="22" t="s">
        <v>433</v>
      </c>
      <c r="F156" s="22" t="s">
        <v>434</v>
      </c>
      <c r="G156" s="21">
        <v>44369</v>
      </c>
      <c r="H156" s="23">
        <v>45106</v>
      </c>
      <c r="I156" s="23">
        <v>0</v>
      </c>
      <c r="J156" s="23">
        <v>6466</v>
      </c>
      <c r="K156" s="23">
        <v>0</v>
      </c>
      <c r="L156" s="23">
        <v>0</v>
      </c>
      <c r="M156" s="23">
        <v>51572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435</v>
      </c>
      <c r="B157" s="19" t="str">
        <f>IFERROR(VLOOKUP(A157,'[1]Raw Data'!$B:$E,4,0),"")</f>
        <v>21E0783</v>
      </c>
      <c r="C157" s="20">
        <v>44277</v>
      </c>
      <c r="D157" s="21">
        <v>42704</v>
      </c>
      <c r="E157" s="22" t="s">
        <v>436</v>
      </c>
      <c r="F157" s="22" t="s">
        <v>437</v>
      </c>
      <c r="G157" s="21">
        <v>44344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438</v>
      </c>
      <c r="B158" s="19" t="str">
        <f>IFERROR(VLOOKUP(A158,'[1]Raw Data'!$B:$E,4,0),"")</f>
        <v>22E0026</v>
      </c>
      <c r="C158" s="20">
        <v>44572</v>
      </c>
      <c r="D158" s="21">
        <v>44569</v>
      </c>
      <c r="E158" s="22" t="s">
        <v>243</v>
      </c>
      <c r="F158" s="22" t="s">
        <v>439</v>
      </c>
      <c r="G158" s="21"/>
      <c r="H158" s="23">
        <v>0</v>
      </c>
      <c r="I158" s="23">
        <v>0</v>
      </c>
      <c r="J158" s="23">
        <v>536138</v>
      </c>
      <c r="K158" s="23">
        <v>1000</v>
      </c>
      <c r="L158" s="23">
        <v>0</v>
      </c>
      <c r="M158" s="23">
        <v>537138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440</v>
      </c>
      <c r="B159" s="19" t="str">
        <f>IFERROR(VLOOKUP(A159,'[1]Raw Data'!$B:$E,4,0),"")</f>
        <v>22E-0298</v>
      </c>
      <c r="C159" s="20">
        <v>44615</v>
      </c>
      <c r="D159" s="21">
        <v>44232</v>
      </c>
      <c r="E159" s="22" t="s">
        <v>212</v>
      </c>
      <c r="F159" s="22" t="s">
        <v>441</v>
      </c>
      <c r="G159" s="21"/>
      <c r="H159" s="23">
        <v>0</v>
      </c>
      <c r="I159" s="23">
        <v>0</v>
      </c>
      <c r="J159" s="23">
        <v>4657</v>
      </c>
      <c r="K159" s="23">
        <v>99000</v>
      </c>
      <c r="L159" s="23">
        <v>10343</v>
      </c>
      <c r="M159" s="23">
        <v>114000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442</v>
      </c>
      <c r="B160" s="19" t="str">
        <f>IFERROR(VLOOKUP(A160,'[1]Raw Data'!$B:$E,4,0),"")</f>
        <v xml:space="preserve">22E-0709 </v>
      </c>
      <c r="C160" s="20">
        <v>44677</v>
      </c>
      <c r="D160" s="21">
        <v>43542</v>
      </c>
      <c r="E160" s="22" t="s">
        <v>443</v>
      </c>
      <c r="F160" s="22" t="s">
        <v>444</v>
      </c>
      <c r="G160" s="21"/>
      <c r="H160" s="23">
        <v>0</v>
      </c>
      <c r="I160" s="23">
        <v>0</v>
      </c>
      <c r="J160" s="23">
        <v>25644</v>
      </c>
      <c r="K160" s="23">
        <v>850000</v>
      </c>
      <c r="L160" s="23">
        <v>124356</v>
      </c>
      <c r="M160" s="23">
        <v>1000000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2650000</v>
      </c>
      <c r="T160" s="23">
        <v>0</v>
      </c>
      <c r="U160" s="23">
        <v>0</v>
      </c>
      <c r="V160" s="23">
        <v>2650000</v>
      </c>
    </row>
    <row r="161" spans="1:22" x14ac:dyDescent="0.3">
      <c r="A161" s="19" t="s">
        <v>445</v>
      </c>
      <c r="B161" s="19" t="str">
        <f>IFERROR(VLOOKUP(A161,'[1]Raw Data'!$B:$E,4,0),"")</f>
        <v>22E-1231</v>
      </c>
      <c r="C161" s="20">
        <v>44748</v>
      </c>
      <c r="D161" s="21">
        <v>44728</v>
      </c>
      <c r="E161" s="22" t="s">
        <v>446</v>
      </c>
      <c r="F161" s="22" t="s">
        <v>447</v>
      </c>
      <c r="G161" s="21"/>
      <c r="H161" s="23">
        <v>0</v>
      </c>
      <c r="I161" s="23">
        <v>0</v>
      </c>
      <c r="J161" s="23">
        <v>3766</v>
      </c>
      <c r="K161" s="23">
        <v>5000</v>
      </c>
      <c r="L161" s="23">
        <v>26234</v>
      </c>
      <c r="M161" s="23">
        <v>35000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448</v>
      </c>
      <c r="B162" s="19" t="str">
        <f>IFERROR(VLOOKUP(A162,'[1]Raw Data'!$B:$E,4,0),"")</f>
        <v xml:space="preserve">22E-1310 </v>
      </c>
      <c r="C162" s="20">
        <v>44760</v>
      </c>
      <c r="D162" s="21"/>
      <c r="E162" s="22" t="s">
        <v>449</v>
      </c>
      <c r="F162" s="22" t="s">
        <v>450</v>
      </c>
      <c r="G162" s="21">
        <v>44769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451</v>
      </c>
      <c r="B163" s="19" t="str">
        <f>IFERROR(VLOOKUP(A163,'[1]Raw Data'!$B:$E,4,0),"")</f>
        <v>LSUC-TBA</v>
      </c>
      <c r="C163" s="20">
        <v>44834</v>
      </c>
      <c r="D163" s="21">
        <v>44621</v>
      </c>
      <c r="E163" s="22" t="s">
        <v>452</v>
      </c>
      <c r="F163" s="22" t="s">
        <v>453</v>
      </c>
      <c r="G163" s="21"/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27" t="s">
        <v>454</v>
      </c>
      <c r="B164" s="27" t="str">
        <f>IFERROR(VLOOKUP(A164,'[1]Raw Data'!$B:$E,4,0),"")</f>
        <v/>
      </c>
      <c r="C164" s="28"/>
      <c r="D164" s="29"/>
      <c r="E164" s="30"/>
      <c r="F164" s="30"/>
      <c r="G164" s="29"/>
      <c r="H164" s="31">
        <f>SUM($H$8:$H$163)</f>
        <v>4456196</v>
      </c>
      <c r="I164" s="31">
        <f>SUM($I$8:$I$163)</f>
        <v>28983</v>
      </c>
      <c r="J164" s="31">
        <f>SUM($J$8:$J$163)</f>
        <v>3906032.52</v>
      </c>
      <c r="K164" s="31">
        <f>SUM($K$8:$K$163)</f>
        <v>960000</v>
      </c>
      <c r="L164" s="31">
        <f>SUM($L$8:$L$163)</f>
        <v>219921</v>
      </c>
      <c r="M164" s="31">
        <f>SUM($M$8:$M$163)</f>
        <v>9571132.5199999996</v>
      </c>
      <c r="N164" s="31">
        <f>SUM($N$8:$N$163)</f>
        <v>18356557.899999999</v>
      </c>
      <c r="O164" s="31">
        <f>SUM($O$8:$O$163)</f>
        <v>390928.76</v>
      </c>
      <c r="P164" s="31">
        <f>SUM($P$8:$P$163)</f>
        <v>0</v>
      </c>
      <c r="Q164" s="31">
        <f>SUM($Q$8:$Q$163)</f>
        <v>0</v>
      </c>
      <c r="R164" s="31">
        <f>SUM($R$8:$R$163)</f>
        <v>0</v>
      </c>
      <c r="S164" s="31">
        <f>SUM($S$8:$S$163)</f>
        <v>2650000</v>
      </c>
      <c r="T164" s="31">
        <f>SUM($T$8:$T$163)</f>
        <v>0</v>
      </c>
      <c r="U164" s="31">
        <f>SUM($U$8:$U$163)</f>
        <v>0</v>
      </c>
      <c r="V164" s="31">
        <f>SUM($V$8:$V$163)</f>
        <v>21397486.66</v>
      </c>
    </row>
  </sheetData>
  <mergeCells count="2">
    <mergeCell ref="H6:M6"/>
    <mergeCell ref="N6:V6"/>
  </mergeCells>
  <pageMargins left="0.25" right="0.25" top="0.75" bottom="0.75" header="0.3" footer="0.3"/>
  <pageSetup paperSize="5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Goodmans LLP</vt:lpstr>
      <vt:lpstr>'Goodmans LLP'!Print_Area</vt:lpstr>
      <vt:lpstr>'Goodmans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2023-02-02T17:58:48Z</dcterms:created>
  <dcterms:modified xsi:type="dcterms:W3CDTF">2023-02-02T17:58:49Z</dcterms:modified>
</cp:coreProperties>
</file>